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<sst xmlns="http://schemas.openxmlformats.org/spreadsheetml/2006/main" count="169" uniqueCount="104">
  <si>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</si>
  <si>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</si>
  <si>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</si>
  <si>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</si>
  <si>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</si>
  <si>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</si>
  <si>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</si>
  <si>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</si>
  <si>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</si>
  <si>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</si>
  <si>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</si>
  <si>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</si>
  <si>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</si>
  <si>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</si>
  <si>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</si>
  <si>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</si>
  <si>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</si>
  <si>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</si>
  <si>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</si>
  <si>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</si>
  <si>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</si>
  <si>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</si>
  <si>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</si>
  <si>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</si>
  <si>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</si>
  <si>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</si>
  <si>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</si>
  <si>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</si>
  <si>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</si>
  <si>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</si>
  <si>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</si>
  <si>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</si>
  <si>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</si>
  <si>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</si>
  <si>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</si>
  <si>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</si>
  <si>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</si>
  <si>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</si>
  <si>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</si>
  <si>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</si>
  <si>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</si>
  <si>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</si>
  <si>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</si>
  <si>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</si>
  <si>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</si>
  <si>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</si>
  <si>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</si>
  <si>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</si>
  <si>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</si>
  <si>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</si>
  <si>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</si>
  <si>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</si>
  <si>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</si>
  <si>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</si>
  <si>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</si>
  <si>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</si>
  <si>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</si>
  <si>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</si>
  <si>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</si>
  <si>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</si>
  <si>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</si>
  <si>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</si>
  <si>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</si>
  <si>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</si>
  <si>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</si>
  <si>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</si>
  <si>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</si>
  <si>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</si>
  <si>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</si>
  <si>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</si>
  <si>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</si>
  <si>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</si>
  <si>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</si>
  <si>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</si>
  <si>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</si>
  <si>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</si>
  <si>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</si>
  <si>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</si>
  <si>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</si>
  <si>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</si>
  <si>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</si>
  <si>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</si>
  <si>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</si>
  <si>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</si>
  <si>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</si>
  <si>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</si>
  <si>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</si>
  <si>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</si>
  <si>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</si>
  <si>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</si>
  <si>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</si>
  <si>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</si>
  <si>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</si>
  <si>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</si>
  <si>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</si>
  <si>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</si>
  <si>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</si>
  <si>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</si>
  <si>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</si>
  <si>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</si>
  <si>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</si>
  <si>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</si>
  <si>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</si>
  <si>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31 жовтня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</si>
</sst>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4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4" t="s">
        <v>103</v>
      </c>
      <c r="D4" s="165"/>
      <c r="E4" s="165"/>
      <c r="F4" s="16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8" t="s">
        <v>5</v>
      </c>
      <c r="D6" s="159"/>
      <c r="E6" s="161" t="s">
        <v>6</v>
      </c>
      <c r="F6" s="161"/>
      <c r="G6"/>
      <c r="H6"/>
      <c r="I6"/>
    </row>
    <row r="7" spans="2:6" s="6" customFormat="1" ht="15">
      <c r="B7" s="24" t="s">
        <v>82</v>
      </c>
      <c r="C7" s="115">
        <v>0.014</v>
      </c>
      <c r="D7" s="14">
        <v>3.632</v>
      </c>
      <c r="E7" s="115">
        <f aca="true" t="shared" si="0" ref="E7:F9">C7*39.3683</f>
        <v>0.5511562</v>
      </c>
      <c r="F7" s="13">
        <f t="shared" si="0"/>
        <v>142.9856656</v>
      </c>
    </row>
    <row r="8" spans="2:6" s="6" customFormat="1" ht="15">
      <c r="B8" s="24" t="s">
        <v>90</v>
      </c>
      <c r="C8" s="115">
        <v>0.014</v>
      </c>
      <c r="D8" s="14">
        <v>3.756</v>
      </c>
      <c r="E8" s="115">
        <f t="shared" si="0"/>
        <v>0.5511562</v>
      </c>
      <c r="F8" s="13">
        <f t="shared" si="0"/>
        <v>147.86733479999998</v>
      </c>
    </row>
    <row r="9" spans="2:17" s="6" customFormat="1" ht="15">
      <c r="B9" s="24" t="s">
        <v>88</v>
      </c>
      <c r="C9" s="115">
        <v>0.014</v>
      </c>
      <c r="D9" s="14">
        <v>3.834</v>
      </c>
      <c r="E9" s="115">
        <f t="shared" si="0"/>
        <v>0.5511562</v>
      </c>
      <c r="F9" s="13">
        <f>D9*39.3683</f>
        <v>150.9380622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1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8" t="s">
        <v>7</v>
      </c>
      <c r="D11" s="159"/>
      <c r="E11" s="158" t="s">
        <v>6</v>
      </c>
      <c r="F11" s="159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7">
        <v>0.15</v>
      </c>
      <c r="D12" s="13">
        <v>168</v>
      </c>
      <c r="E12" s="137">
        <f>C12/$D$86</f>
        <v>0.17062905243999543</v>
      </c>
      <c r="F12" s="71">
        <f aca="true" t="shared" si="1" ref="E12:F14">D12/$D$86</f>
        <v>191.1045387327949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17">
        <v>0.15</v>
      </c>
      <c r="D13" s="13">
        <v>171.25</v>
      </c>
      <c r="E13" s="117">
        <f t="shared" si="1"/>
        <v>0.17062905243999543</v>
      </c>
      <c r="F13" s="71">
        <f t="shared" si="1"/>
        <v>194.8015015356615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83</v>
      </c>
      <c r="C14" s="117">
        <v>0.43</v>
      </c>
      <c r="D14" s="13">
        <v>174.5</v>
      </c>
      <c r="E14" s="117">
        <f t="shared" si="1"/>
        <v>0.4891366169946536</v>
      </c>
      <c r="F14" s="71">
        <f t="shared" si="1"/>
        <v>198.49846433852804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1" t="s">
        <v>74</v>
      </c>
      <c r="D16" s="161"/>
      <c r="E16" s="158" t="s">
        <v>6</v>
      </c>
      <c r="F16" s="159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37">
        <v>10</v>
      </c>
      <c r="D17" s="87">
        <v>24420</v>
      </c>
      <c r="E17" s="137">
        <f aca="true" t="shared" si="2" ref="E17:F19">C17/$D$87</f>
        <v>0.0886053517632465</v>
      </c>
      <c r="F17" s="71">
        <f t="shared" si="2"/>
        <v>216.37426900584796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17">
        <v>20</v>
      </c>
      <c r="D18" s="87">
        <v>24460</v>
      </c>
      <c r="E18" s="117">
        <f t="shared" si="2"/>
        <v>0.177210703526493</v>
      </c>
      <c r="F18" s="71" t="s">
        <v>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37">
        <v>10</v>
      </c>
      <c r="D19" s="87">
        <v>24500</v>
      </c>
      <c r="E19" s="137">
        <f t="shared" si="2"/>
        <v>0.0886053517632465</v>
      </c>
      <c r="F19" s="71" t="s">
        <v>72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8" t="s">
        <v>5</v>
      </c>
      <c r="D21" s="159"/>
      <c r="E21" s="161" t="s">
        <v>6</v>
      </c>
      <c r="F21" s="161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8">
        <v>0.006</v>
      </c>
      <c r="D22" s="14">
        <v>5</v>
      </c>
      <c r="E22" s="118">
        <f aca="true" t="shared" si="3" ref="E22:F24">C22*36.7437</f>
        <v>0.2204622</v>
      </c>
      <c r="F22" s="13">
        <f t="shared" si="3"/>
        <v>183.71849999999998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90</v>
      </c>
      <c r="C23" s="115">
        <v>0.014</v>
      </c>
      <c r="D23" s="14">
        <v>5.166</v>
      </c>
      <c r="E23" s="115">
        <f t="shared" si="3"/>
        <v>0.5144118</v>
      </c>
      <c r="F23" s="13">
        <f t="shared" si="3"/>
        <v>189.8179542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88</v>
      </c>
      <c r="C24" s="115">
        <v>0.024</v>
      </c>
      <c r="D24" s="90">
        <v>5.284</v>
      </c>
      <c r="E24" s="115">
        <f t="shared" si="3"/>
        <v>0.8818488</v>
      </c>
      <c r="F24" s="13">
        <f t="shared" si="3"/>
        <v>194.15371079999997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8"/>
      <c r="C25" s="118"/>
      <c r="D25" s="119"/>
      <c r="E25" s="115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61" t="s">
        <v>9</v>
      </c>
      <c r="D26" s="161"/>
      <c r="E26" s="158" t="s">
        <v>10</v>
      </c>
      <c r="F26" s="159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7">
        <v>0.25</v>
      </c>
      <c r="D27" s="71">
        <v>198.25</v>
      </c>
      <c r="E27" s="137">
        <f aca="true" t="shared" si="4" ref="E27:F29">C27/$D$86</f>
        <v>0.2843817540666591</v>
      </c>
      <c r="F27" s="71">
        <f t="shared" si="4"/>
        <v>225.51473097486067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7">
        <v>0.12</v>
      </c>
      <c r="D28" s="13">
        <v>202</v>
      </c>
      <c r="E28" s="137">
        <f t="shared" si="4"/>
        <v>0.13650324195199637</v>
      </c>
      <c r="F28" s="71">
        <f t="shared" si="4"/>
        <v>229.78045728586054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37">
        <v>0.25</v>
      </c>
      <c r="D29" s="13">
        <v>203.25</v>
      </c>
      <c r="E29" s="137">
        <f>C29/$D$86</f>
        <v>0.2843817540666591</v>
      </c>
      <c r="F29" s="71">
        <f t="shared" si="4"/>
        <v>231.20236605619382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1" t="s">
        <v>12</v>
      </c>
      <c r="D31" s="161"/>
      <c r="E31" s="161" t="s">
        <v>10</v>
      </c>
      <c r="F31" s="161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7">
        <v>0.53</v>
      </c>
      <c r="D32" s="13">
        <v>376</v>
      </c>
      <c r="E32" s="117">
        <f aca="true" t="shared" si="5" ref="E32:F34">C32/$D$86</f>
        <v>0.6028893186213173</v>
      </c>
      <c r="F32" s="71">
        <f t="shared" si="5"/>
        <v>427.7101581162553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17">
        <v>0.47</v>
      </c>
      <c r="D33" s="13">
        <v>375.75</v>
      </c>
      <c r="E33" s="117">
        <f t="shared" si="5"/>
        <v>0.5346376976453191</v>
      </c>
      <c r="F33" s="71">
        <f t="shared" si="5"/>
        <v>427.4257763621886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83</v>
      </c>
      <c r="C34" s="117">
        <v>0.48</v>
      </c>
      <c r="D34" s="66">
        <v>370</v>
      </c>
      <c r="E34" s="117">
        <f t="shared" si="5"/>
        <v>0.5460129678079855</v>
      </c>
      <c r="F34" s="71">
        <f t="shared" si="5"/>
        <v>420.88499601865544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0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6" t="s">
        <v>5</v>
      </c>
      <c r="D36" s="157"/>
      <c r="E36" s="156" t="s">
        <v>6</v>
      </c>
      <c r="F36" s="15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5">
        <v>0.032</v>
      </c>
      <c r="D37" s="75">
        <v>2.774</v>
      </c>
      <c r="E37" s="115">
        <f aca="true" t="shared" si="6" ref="E37:F39">C37*58.0164</f>
        <v>1.8565247999999999</v>
      </c>
      <c r="F37" s="71">
        <f t="shared" si="6"/>
        <v>160.93749359999998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5">
        <v>0.034</v>
      </c>
      <c r="D38" s="75">
        <v>2.736</v>
      </c>
      <c r="E38" s="115">
        <f t="shared" si="6"/>
        <v>1.9725576</v>
      </c>
      <c r="F38" s="71">
        <f t="shared" si="6"/>
        <v>158.7328704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5">
        <v>0.04</v>
      </c>
      <c r="D39" s="75">
        <v>2.744</v>
      </c>
      <c r="E39" s="115">
        <f t="shared" si="6"/>
        <v>2.320656</v>
      </c>
      <c r="F39" s="71">
        <f t="shared" si="6"/>
        <v>159.1970016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8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6" t="s">
        <v>5</v>
      </c>
      <c r="D41" s="157"/>
      <c r="E41" s="156" t="s">
        <v>6</v>
      </c>
      <c r="F41" s="15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93</v>
      </c>
      <c r="C42" s="118">
        <v>0.054</v>
      </c>
      <c r="D42" s="75">
        <v>8.39</v>
      </c>
      <c r="E42" s="118">
        <f aca="true" t="shared" si="7" ref="E42:F44">C42*36.7437</f>
        <v>1.9841597999999998</v>
      </c>
      <c r="F42" s="71">
        <f t="shared" si="7"/>
        <v>308.279643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8">
        <v>0.046</v>
      </c>
      <c r="D43" s="75">
        <v>8.506</v>
      </c>
      <c r="E43" s="118">
        <f t="shared" si="7"/>
        <v>1.6902101999999999</v>
      </c>
      <c r="F43" s="71">
        <f t="shared" si="7"/>
        <v>312.54191219999996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85</v>
      </c>
      <c r="C44" s="118">
        <v>0.044</v>
      </c>
      <c r="D44" s="75">
        <v>8.64</v>
      </c>
      <c r="E44" s="118">
        <f t="shared" si="7"/>
        <v>1.6167227999999998</v>
      </c>
      <c r="F44" s="71">
        <f t="shared" si="7"/>
        <v>317.465568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8"/>
      <c r="C46" s="161" t="s">
        <v>73</v>
      </c>
      <c r="D46" s="161"/>
      <c r="E46" s="158" t="s">
        <v>6</v>
      </c>
      <c r="F46" s="159"/>
      <c r="G46" s="23"/>
      <c r="H46" s="23"/>
      <c r="I46" s="23"/>
      <c r="K46" s="23"/>
      <c r="L46" s="23"/>
      <c r="M46" s="23"/>
    </row>
    <row r="47" spans="2:13" s="6" customFormat="1" ht="15">
      <c r="B47" s="24" t="s">
        <v>91</v>
      </c>
      <c r="C47" s="136">
        <v>0</v>
      </c>
      <c r="D47" s="88" t="s">
        <v>72</v>
      </c>
      <c r="E47" s="13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41">
        <v>0</v>
      </c>
      <c r="D48" s="88" t="s">
        <v>72</v>
      </c>
      <c r="E48" s="14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102</v>
      </c>
      <c r="C49" s="136">
        <v>0</v>
      </c>
      <c r="D49" s="88" t="s">
        <v>72</v>
      </c>
      <c r="E49" s="139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2" customFormat="1" ht="15">
      <c r="B52" s="24" t="s">
        <v>82</v>
      </c>
      <c r="C52" s="118">
        <v>1.3</v>
      </c>
      <c r="D52" s="76">
        <v>306.2</v>
      </c>
      <c r="E52" s="118">
        <f aca="true" t="shared" si="8" ref="E52:F54">C52*1.1023</f>
        <v>1.4329900000000002</v>
      </c>
      <c r="F52" s="76">
        <f t="shared" si="8"/>
        <v>337.52426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18">
        <v>1.1</v>
      </c>
      <c r="D53" s="76">
        <v>308</v>
      </c>
      <c r="E53" s="118">
        <f t="shared" si="8"/>
        <v>1.21253</v>
      </c>
      <c r="F53" s="76">
        <f t="shared" si="8"/>
        <v>339.5084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85</v>
      </c>
      <c r="C54" s="118">
        <v>1.7</v>
      </c>
      <c r="D54" s="76">
        <v>309.4</v>
      </c>
      <c r="E54" s="118">
        <f>C54*1.1023</f>
        <v>1.87391</v>
      </c>
      <c r="F54" s="76">
        <f t="shared" si="8"/>
        <v>341.05162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40"/>
      <c r="D55" s="66"/>
      <c r="E55" s="11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6" t="s">
        <v>18</v>
      </c>
      <c r="D56" s="157"/>
      <c r="E56" s="156" t="s">
        <v>19</v>
      </c>
      <c r="F56" s="15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17">
        <v>0.02</v>
      </c>
      <c r="D57" s="71">
        <v>28.01</v>
      </c>
      <c r="E57" s="117">
        <f aca="true" t="shared" si="9" ref="E57:F59">C57/454*1000</f>
        <v>0.04405286343612335</v>
      </c>
      <c r="F57" s="71">
        <f t="shared" si="9"/>
        <v>61.696035242290755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98</v>
      </c>
      <c r="C58" s="117">
        <v>0.02</v>
      </c>
      <c r="D58" s="71">
        <v>28.22</v>
      </c>
      <c r="E58" s="117">
        <f t="shared" si="9"/>
        <v>0.04405286343612335</v>
      </c>
      <c r="F58" s="71">
        <f t="shared" si="9"/>
        <v>62.158590308370044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17">
        <v>0.01</v>
      </c>
      <c r="D59" s="71">
        <v>28.47</v>
      </c>
      <c r="E59" s="117">
        <f t="shared" si="9"/>
        <v>0.022026431718061675</v>
      </c>
      <c r="F59" s="71">
        <f t="shared" si="9"/>
        <v>62.709251101321584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6" t="s">
        <v>21</v>
      </c>
      <c r="D61" s="157"/>
      <c r="E61" s="156" t="s">
        <v>6</v>
      </c>
      <c r="F61" s="15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8">
        <v>0.14</v>
      </c>
      <c r="D62" s="75">
        <v>10.48</v>
      </c>
      <c r="E62" s="118">
        <f aca="true" t="shared" si="10" ref="E62:F64">C62*22.026</f>
        <v>3.0836400000000004</v>
      </c>
      <c r="F62" s="71">
        <f t="shared" si="10"/>
        <v>230.83248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8">
        <v>0.115</v>
      </c>
      <c r="D63" s="75">
        <v>10.505</v>
      </c>
      <c r="E63" s="118">
        <f t="shared" si="10"/>
        <v>2.5329900000000003</v>
      </c>
      <c r="F63" s="71">
        <f t="shared" si="10"/>
        <v>231.38313000000002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85</v>
      </c>
      <c r="C64" s="118">
        <v>0.135</v>
      </c>
      <c r="D64" s="75">
        <v>10.7</v>
      </c>
      <c r="E64" s="118">
        <f t="shared" si="10"/>
        <v>2.97351</v>
      </c>
      <c r="F64" s="71">
        <f t="shared" si="10"/>
        <v>235.67819999999998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2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56" t="s">
        <v>99</v>
      </c>
      <c r="D66" s="157"/>
      <c r="E66" s="156" t="s">
        <v>23</v>
      </c>
      <c r="F66" s="157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84</v>
      </c>
      <c r="C67" s="118">
        <v>0.005</v>
      </c>
      <c r="D67" s="75">
        <v>1.267</v>
      </c>
      <c r="E67" s="118">
        <f aca="true" t="shared" si="11" ref="E67:F69">C67/3.785</f>
        <v>0.001321003963011889</v>
      </c>
      <c r="F67" s="71">
        <f t="shared" si="11"/>
        <v>0.33474240422721263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97</v>
      </c>
      <c r="C68" s="118">
        <v>0.004</v>
      </c>
      <c r="D68" s="75">
        <v>1.28</v>
      </c>
      <c r="E68" s="118">
        <f t="shared" si="11"/>
        <v>0.0010568031704095112</v>
      </c>
      <c r="F68" s="71">
        <f t="shared" si="11"/>
        <v>0.3381770145310436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89</v>
      </c>
      <c r="C69" s="118">
        <v>0.004</v>
      </c>
      <c r="D69" s="75">
        <v>1.298</v>
      </c>
      <c r="E69" s="118">
        <f t="shared" si="11"/>
        <v>0.0010568031704095112</v>
      </c>
      <c r="F69" s="71">
        <f t="shared" si="11"/>
        <v>0.3429326287978864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56" t="s">
        <v>25</v>
      </c>
      <c r="D71" s="157"/>
      <c r="E71" s="156" t="s">
        <v>26</v>
      </c>
      <c r="F71" s="157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78</v>
      </c>
      <c r="C72" s="145">
        <v>0</v>
      </c>
      <c r="D72" s="128" t="s">
        <v>72</v>
      </c>
      <c r="E72" s="145">
        <f>C72/454*100</f>
        <v>0</v>
      </c>
      <c r="F72" s="77" t="s">
        <v>72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84</v>
      </c>
      <c r="C73" s="144">
        <v>0.006</v>
      </c>
      <c r="D73" s="128">
        <v>0.8785</v>
      </c>
      <c r="E73" s="144">
        <f>C73/454*100</f>
        <v>0.0013215859030837004</v>
      </c>
      <c r="F73" s="77">
        <f>D73/454*1000</f>
        <v>1.935022026431718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97</v>
      </c>
      <c r="C74" s="144">
        <v>0.0075</v>
      </c>
      <c r="D74" s="128">
        <v>0.8865</v>
      </c>
      <c r="E74" s="144">
        <f>C74/454*100</f>
        <v>0.0016519823788546254</v>
      </c>
      <c r="F74" s="77">
        <f>D74/454*1000</f>
        <v>1.9526431718061674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1"/>
      <c r="D75" s="14"/>
      <c r="E75" s="133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3" t="s">
        <v>25</v>
      </c>
      <c r="D76" s="163"/>
      <c r="E76" s="156" t="s">
        <v>28</v>
      </c>
      <c r="F76" s="15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85</v>
      </c>
      <c r="C77" s="143">
        <v>0.0013</v>
      </c>
      <c r="D77" s="129">
        <v>0.132</v>
      </c>
      <c r="E77" s="143">
        <f aca="true" t="shared" si="12" ref="E77:F79">C77/454*1000000</f>
        <v>2.8634361233480172</v>
      </c>
      <c r="F77" s="71">
        <f t="shared" si="12"/>
        <v>290.7488986784141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43">
        <v>0.0015</v>
      </c>
      <c r="D78" s="129">
        <v>0.1342</v>
      </c>
      <c r="E78" s="143">
        <f t="shared" si="12"/>
        <v>3.303964757709251</v>
      </c>
      <c r="F78" s="71">
        <f t="shared" si="12"/>
        <v>295.59471365638774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43">
        <v>0.0014</v>
      </c>
      <c r="D79" s="129" t="s">
        <v>72</v>
      </c>
      <c r="E79" s="143">
        <f t="shared" si="12"/>
        <v>3.0837004405286343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7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0">
        <v>1.1375</v>
      </c>
      <c r="F85" s="130">
        <v>0.0089</v>
      </c>
      <c r="G85" s="130">
        <v>1.2909</v>
      </c>
      <c r="H85" s="130">
        <v>0.9963</v>
      </c>
      <c r="I85" s="130">
        <v>0.7627</v>
      </c>
      <c r="J85" s="130">
        <v>0.7152</v>
      </c>
      <c r="K85" s="130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1">
        <v>0.8791</v>
      </c>
      <c r="E86" s="131" t="s">
        <v>72</v>
      </c>
      <c r="F86" s="131">
        <v>0.0078</v>
      </c>
      <c r="G86" s="131">
        <v>1.1349</v>
      </c>
      <c r="H86" s="131">
        <v>0.8759</v>
      </c>
      <c r="I86" s="131">
        <v>0.6705</v>
      </c>
      <c r="J86" s="131">
        <v>0.6287</v>
      </c>
      <c r="K86" s="131">
        <v>0.1121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0">
        <v>112.86</v>
      </c>
      <c r="E87" s="130">
        <v>128.3782</v>
      </c>
      <c r="F87" s="130" t="s">
        <v>72</v>
      </c>
      <c r="G87" s="130">
        <v>145.691</v>
      </c>
      <c r="H87" s="130">
        <v>112.444</v>
      </c>
      <c r="I87" s="130">
        <v>86.0738</v>
      </c>
      <c r="J87" s="130">
        <v>80.7175</v>
      </c>
      <c r="K87" s="130">
        <v>14.3974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1">
        <v>0.7747</v>
      </c>
      <c r="E88" s="131">
        <v>0.8812</v>
      </c>
      <c r="F88" s="131">
        <v>0.0069</v>
      </c>
      <c r="G88" s="131" t="s">
        <v>72</v>
      </c>
      <c r="H88" s="131">
        <v>0.7718</v>
      </c>
      <c r="I88" s="131">
        <v>0.5908</v>
      </c>
      <c r="J88" s="131">
        <v>0.554</v>
      </c>
      <c r="K88" s="131">
        <v>0.0988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0">
        <v>1.0037</v>
      </c>
      <c r="E89" s="130">
        <v>1.1417</v>
      </c>
      <c r="F89" s="130">
        <v>0.0089</v>
      </c>
      <c r="G89" s="130">
        <v>1.2957</v>
      </c>
      <c r="H89" s="130" t="s">
        <v>72</v>
      </c>
      <c r="I89" s="130">
        <v>0.7655</v>
      </c>
      <c r="J89" s="130">
        <v>0.7178</v>
      </c>
      <c r="K89" s="130">
        <v>0.128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1">
        <v>1.3112</v>
      </c>
      <c r="E90" s="131">
        <v>1.4915</v>
      </c>
      <c r="F90" s="131">
        <v>0.0116</v>
      </c>
      <c r="G90" s="131">
        <v>1.6926</v>
      </c>
      <c r="H90" s="131">
        <v>1.3064</v>
      </c>
      <c r="I90" s="131" t="s">
        <v>72</v>
      </c>
      <c r="J90" s="131">
        <v>0.9378</v>
      </c>
      <c r="K90" s="131">
        <v>0.1673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0">
        <v>1.3982</v>
      </c>
      <c r="E91" s="130">
        <v>1.5905</v>
      </c>
      <c r="F91" s="130">
        <v>0.0124</v>
      </c>
      <c r="G91" s="130">
        <v>1.8049</v>
      </c>
      <c r="H91" s="130">
        <v>1.3931</v>
      </c>
      <c r="I91" s="130">
        <v>1.0664</v>
      </c>
      <c r="J91" s="130" t="s">
        <v>72</v>
      </c>
      <c r="K91" s="130">
        <v>0.1784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1">
        <v>7.8389</v>
      </c>
      <c r="E92" s="131">
        <v>8.9167</v>
      </c>
      <c r="F92" s="131">
        <v>0.0695</v>
      </c>
      <c r="G92" s="131">
        <v>10.1192</v>
      </c>
      <c r="H92" s="131">
        <v>7.81</v>
      </c>
      <c r="I92" s="131">
        <v>5.9784</v>
      </c>
      <c r="J92" s="131">
        <v>5.6064</v>
      </c>
      <c r="K92" s="131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2"/>
      <c r="H93" s="122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3"/>
      <c r="H94" s="123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4"/>
      <c r="H95" s="124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5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5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4"/>
      <c r="H98" s="124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4"/>
      <c r="H99" s="124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4"/>
      <c r="H100" s="124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6"/>
      <c r="H101" s="126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6"/>
      <c r="H102" s="126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2"/>
      <c r="H103" s="122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2"/>
      <c r="H104" s="122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2"/>
      <c r="H105" s="122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2"/>
      <c r="H106" s="122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2"/>
      <c r="H107" s="122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2"/>
      <c r="H108" s="122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2"/>
      <c r="H109" s="122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2"/>
      <c r="H110" s="122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2"/>
      <c r="H111" s="122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2"/>
      <c r="H112" s="122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2"/>
      <c r="H113" s="122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60" t="s">
        <v>54</v>
      </c>
      <c r="C114" s="160"/>
      <c r="D114" s="160"/>
      <c r="E114" s="160"/>
      <c r="F114" s="160"/>
      <c r="G114" s="122"/>
      <c r="H114" s="122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6" t="s">
        <v>55</v>
      </c>
      <c r="C115" s="146"/>
      <c r="D115" s="146"/>
      <c r="E115" s="146"/>
      <c r="F115" s="146"/>
      <c r="G115" s="122"/>
      <c r="H115" s="122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6" t="s">
        <v>56</v>
      </c>
      <c r="C116" s="146"/>
      <c r="D116" s="146"/>
      <c r="E116" s="146"/>
      <c r="F116" s="146"/>
      <c r="G116" s="122"/>
      <c r="H116" s="122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6" t="s">
        <v>57</v>
      </c>
      <c r="C117" s="146"/>
      <c r="D117" s="146"/>
      <c r="E117" s="146"/>
      <c r="F117" s="146"/>
      <c r="G117" s="122"/>
      <c r="H117" s="122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6" t="s">
        <v>58</v>
      </c>
      <c r="C118" s="146"/>
      <c r="D118" s="146"/>
      <c r="E118" s="146"/>
      <c r="F118" s="146"/>
      <c r="G118" s="122"/>
      <c r="H118" s="122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6" t="s">
        <v>59</v>
      </c>
      <c r="C119" s="146"/>
      <c r="D119" s="146"/>
      <c r="E119" s="146"/>
      <c r="F119" s="146"/>
      <c r="G119" s="122"/>
      <c r="H119" s="122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6" t="s">
        <v>60</v>
      </c>
      <c r="C120" s="146"/>
      <c r="D120" s="146"/>
      <c r="E120" s="146"/>
      <c r="F120" s="146"/>
      <c r="G120" s="122"/>
      <c r="H120" s="122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2" t="s">
        <v>61</v>
      </c>
      <c r="C121" s="162"/>
      <c r="D121" s="162"/>
      <c r="E121" s="162"/>
      <c r="F121" s="162"/>
      <c r="G121" s="122"/>
      <c r="H121" s="122"/>
    </row>
    <row r="122" spans="7:8" ht="15">
      <c r="G122" s="122"/>
      <c r="H122" s="122"/>
    </row>
    <row r="123" spans="2:8" ht="15.75">
      <c r="B123" s="32" t="s">
        <v>62</v>
      </c>
      <c r="C123" s="153"/>
      <c r="D123" s="155"/>
      <c r="E123" s="155"/>
      <c r="F123" s="154"/>
      <c r="G123" s="122"/>
      <c r="H123" s="122"/>
    </row>
    <row r="124" spans="2:8" ht="30.75" customHeight="1">
      <c r="B124" s="32" t="s">
        <v>63</v>
      </c>
      <c r="C124" s="153" t="s">
        <v>64</v>
      </c>
      <c r="D124" s="154"/>
      <c r="E124" s="153" t="s">
        <v>65</v>
      </c>
      <c r="F124" s="154"/>
      <c r="G124" s="122"/>
      <c r="H124" s="122"/>
    </row>
    <row r="125" spans="2:8" ht="30.75" customHeight="1">
      <c r="B125" s="32" t="s">
        <v>66</v>
      </c>
      <c r="C125" s="153" t="s">
        <v>67</v>
      </c>
      <c r="D125" s="154"/>
      <c r="E125" s="153" t="s">
        <v>68</v>
      </c>
      <c r="F125" s="154"/>
      <c r="G125" s="122"/>
      <c r="H125" s="122"/>
    </row>
    <row r="126" spans="2:8" ht="15" customHeight="1">
      <c r="B126" s="147" t="s">
        <v>69</v>
      </c>
      <c r="C126" s="149" t="s">
        <v>70</v>
      </c>
      <c r="D126" s="150"/>
      <c r="E126" s="149" t="s">
        <v>71</v>
      </c>
      <c r="F126" s="150"/>
      <c r="G126" s="122"/>
      <c r="H126" s="122"/>
    </row>
    <row r="127" spans="2:8" ht="15" customHeight="1">
      <c r="B127" s="148"/>
      <c r="C127" s="151"/>
      <c r="D127" s="152"/>
      <c r="E127" s="151"/>
      <c r="F127" s="152"/>
      <c r="G127" s="122"/>
      <c r="H127" s="122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2018-11-01T08:55:24Z</dcterms:modified>
  <cp:category/>
  <cp:version/>
  <cp:contentType/>
  <cp:contentStatus/>
</cp:coreProperties>
</file>