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<sst xmlns="http://schemas.openxmlformats.org/spreadsheetml/2006/main" count="166" uniqueCount="102">
  <si>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</si>
  <si>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</si>
  <si>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</si>
  <si>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</si>
  <si>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</si>
  <si>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</si>
  <si>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</si>
  <si>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</si>
  <si>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</si>
  <si>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</si>
  <si>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</si>
  <si>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</si>
  <si>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</si>
  <si>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</si>
  <si>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</si>
  <si>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</si>
  <si>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</si>
  <si>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</si>
  <si>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</si>
  <si>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</si>
  <si>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</si>
  <si>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</si>
  <si>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</si>
  <si>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</si>
  <si>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</si>
  <si>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</si>
  <si>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</si>
  <si>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</si>
  <si>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</si>
  <si>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</si>
  <si>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</si>
  <si>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</si>
  <si>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</si>
  <si>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</si>
  <si>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</si>
  <si>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</si>
  <si>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</si>
  <si>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</si>
  <si>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</si>
  <si>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</si>
  <si>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</si>
  <si>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</si>
  <si>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</si>
  <si>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</si>
  <si>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</si>
  <si>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</si>
  <si>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</si>
  <si>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</si>
  <si>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</si>
  <si>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</si>
  <si>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</si>
  <si>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</si>
  <si>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</si>
  <si>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</si>
  <si>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</si>
  <si>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</si>
  <si>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</si>
  <si>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</si>
  <si>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</si>
  <si>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</si>
  <si>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</si>
  <si>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</si>
  <si>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</si>
  <si>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</si>
  <si>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</si>
  <si>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</si>
  <si>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</si>
  <si>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</si>
  <si>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</si>
  <si>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</si>
  <si>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</si>
  <si>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</si>
  <si>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</si>
  <si>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</si>
  <si>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</si>
  <si>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</si>
  <si>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</si>
  <si>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</si>
  <si>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</si>
  <si>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</si>
  <si>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</si>
  <si>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</si>
  <si>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</si>
  <si>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</si>
  <si>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</si>
  <si>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</si>
  <si>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</si>
  <si>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</si>
  <si>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</si>
  <si>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</si>
  <si>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</si>
  <si>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</si>
  <si>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</si>
  <si>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</si>
  <si>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</si>
  <si>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</si>
  <si>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</si>
  <si>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</si>
  <si>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</si>
  <si>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</si>
  <si>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</si>
  <si>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31 серпня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</si>
</sst>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101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60" t="s">
        <v>6</v>
      </c>
      <c r="F6" s="160"/>
      <c r="G6"/>
      <c r="H6"/>
      <c r="I6"/>
    </row>
    <row r="7" spans="2:6" s="6" customFormat="1" ht="15">
      <c r="B7" s="24" t="s">
        <v>82</v>
      </c>
      <c r="C7" s="119">
        <v>0.1</v>
      </c>
      <c r="D7" s="14">
        <v>3.52</v>
      </c>
      <c r="E7" s="119">
        <f aca="true" t="shared" si="0" ref="E7:F9">C7*39.3683</f>
        <v>3.93683</v>
      </c>
      <c r="F7" s="13">
        <f t="shared" si="0"/>
        <v>138.576416</v>
      </c>
    </row>
    <row r="8" spans="2:6" s="6" customFormat="1" ht="15">
      <c r="B8" s="24" t="s">
        <v>85</v>
      </c>
      <c r="C8" s="119">
        <v>0.084</v>
      </c>
      <c r="D8" s="14">
        <v>3.65</v>
      </c>
      <c r="E8" s="119">
        <f t="shared" si="0"/>
        <v>3.3069372</v>
      </c>
      <c r="F8" s="13">
        <f t="shared" si="0"/>
        <v>143.69429499999998</v>
      </c>
    </row>
    <row r="9" spans="2:17" s="6" customFormat="1" ht="15">
      <c r="B9" s="24" t="s">
        <v>94</v>
      </c>
      <c r="C9" s="119">
        <v>0.08</v>
      </c>
      <c r="D9" s="14">
        <v>3.776</v>
      </c>
      <c r="E9" s="119">
        <f t="shared" si="0"/>
        <v>3.149464</v>
      </c>
      <c r="F9" s="13">
        <f>D9*39.3683</f>
        <v>148.65470079999997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8">
        <v>1.75</v>
      </c>
      <c r="D12" s="13">
        <v>184.75</v>
      </c>
      <c r="E12" s="118">
        <f>C12/$D$86</f>
        <v>2.030633557669993</v>
      </c>
      <c r="F12" s="71">
        <f aca="true" t="shared" si="1" ref="E12:F14">D12/$D$86</f>
        <v>214.37688558830354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18">
        <v>0.25</v>
      </c>
      <c r="D13" s="13">
        <v>186.75</v>
      </c>
      <c r="E13" s="118">
        <f t="shared" si="1"/>
        <v>0.2900905082385704</v>
      </c>
      <c r="F13" s="71">
        <f t="shared" si="1"/>
        <v>216.6976096542121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18">
        <v>0.25</v>
      </c>
      <c r="D14" s="13">
        <v>188.75</v>
      </c>
      <c r="E14" s="118">
        <f t="shared" si="1"/>
        <v>0.2900905082385704</v>
      </c>
      <c r="F14" s="71">
        <f t="shared" si="1"/>
        <v>219.01833372012067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0" t="s">
        <v>75</v>
      </c>
      <c r="D16" s="160"/>
      <c r="E16" s="157" t="s">
        <v>6</v>
      </c>
      <c r="F16" s="158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8">
        <v>90</v>
      </c>
      <c r="D17" s="87">
        <v>23800</v>
      </c>
      <c r="E17" s="118">
        <f aca="true" t="shared" si="2" ref="E17:F19">C17/$D$87</f>
        <v>0.8102998109300442</v>
      </c>
      <c r="F17" s="71">
        <f t="shared" si="2"/>
        <v>214.2792833348339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8">
        <v>20</v>
      </c>
      <c r="D18" s="87">
        <v>23780</v>
      </c>
      <c r="E18" s="138">
        <f t="shared" si="2"/>
        <v>0.18006662465112092</v>
      </c>
      <c r="F18" s="71">
        <f t="shared" si="2"/>
        <v>214.0992167101828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100</v>
      </c>
      <c r="D19" s="87">
        <v>23720</v>
      </c>
      <c r="E19" s="138">
        <f t="shared" si="2"/>
        <v>0.9003331232556047</v>
      </c>
      <c r="F19" s="71">
        <f t="shared" si="2"/>
        <v>213.55901683622943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9">
        <v>0.104</v>
      </c>
      <c r="D22" s="14">
        <v>5.19</v>
      </c>
      <c r="E22" s="119">
        <f aca="true" t="shared" si="3" ref="E22:F24">C22*36.7437</f>
        <v>3.8213447999999994</v>
      </c>
      <c r="F22" s="13">
        <f t="shared" si="3"/>
        <v>190.699803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9">
        <v>0.104</v>
      </c>
      <c r="D23" s="14">
        <v>5.454</v>
      </c>
      <c r="E23" s="119">
        <f t="shared" si="3"/>
        <v>3.8213447999999994</v>
      </c>
      <c r="F23" s="13">
        <f t="shared" si="3"/>
        <v>200.40013979999998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9">
        <v>0.1</v>
      </c>
      <c r="D24" s="90">
        <v>5.664</v>
      </c>
      <c r="E24" s="119">
        <f t="shared" si="3"/>
        <v>3.6743699999999997</v>
      </c>
      <c r="F24" s="13">
        <f t="shared" si="3"/>
        <v>208.11631679999996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8">
        <v>4.5</v>
      </c>
      <c r="D27" s="71">
        <v>204.75</v>
      </c>
      <c r="E27" s="118">
        <f aca="true" t="shared" si="4" ref="E27:F29">C27/$D$86</f>
        <v>5.221629148294268</v>
      </c>
      <c r="F27" s="71">
        <f t="shared" si="4"/>
        <v>237.58412624738918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8">
        <v>3.75</v>
      </c>
      <c r="D28" s="13">
        <v>205.5</v>
      </c>
      <c r="E28" s="118">
        <f t="shared" si="4"/>
        <v>4.351357623578556</v>
      </c>
      <c r="F28" s="71">
        <f t="shared" si="4"/>
        <v>238.4543977721049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18">
        <v>3.75</v>
      </c>
      <c r="D29" s="13">
        <v>208</v>
      </c>
      <c r="E29" s="118">
        <f>C29/$D$86</f>
        <v>4.351357623578556</v>
      </c>
      <c r="F29" s="71">
        <f t="shared" si="4"/>
        <v>241.3553028544906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8">
        <v>1</v>
      </c>
      <c r="D32" s="13">
        <v>375.25</v>
      </c>
      <c r="E32" s="118">
        <f aca="true" t="shared" si="5" ref="E32:F34">C32/$D$86</f>
        <v>1.1603620329542816</v>
      </c>
      <c r="F32" s="71">
        <f t="shared" si="5"/>
        <v>435.4258528660942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1.25</v>
      </c>
      <c r="D33" s="13">
        <v>374.5</v>
      </c>
      <c r="E33" s="118">
        <f t="shared" si="5"/>
        <v>1.4504525411928522</v>
      </c>
      <c r="F33" s="71">
        <f t="shared" si="5"/>
        <v>434.5555813413785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18">
        <v>0.5</v>
      </c>
      <c r="D34" s="66">
        <v>373</v>
      </c>
      <c r="E34" s="118">
        <f t="shared" si="5"/>
        <v>0.5801810164771408</v>
      </c>
      <c r="F34" s="71">
        <f t="shared" si="5"/>
        <v>432.8150382919471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0.04</v>
      </c>
      <c r="D37" s="75">
        <v>2.394</v>
      </c>
      <c r="E37" s="119">
        <f aca="true" t="shared" si="6" ref="E37:F39">C37*58.0164</f>
        <v>2.320656</v>
      </c>
      <c r="F37" s="71">
        <f t="shared" si="6"/>
        <v>138.8912616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9">
        <v>0.05</v>
      </c>
      <c r="D38" s="75">
        <v>2.524</v>
      </c>
      <c r="E38" s="119">
        <f t="shared" si="6"/>
        <v>2.90082</v>
      </c>
      <c r="F38" s="71">
        <f t="shared" si="6"/>
        <v>146.4333936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9">
        <v>0.05</v>
      </c>
      <c r="D39" s="75">
        <v>2.572</v>
      </c>
      <c r="E39" s="119">
        <f t="shared" si="6"/>
        <v>2.90082</v>
      </c>
      <c r="F39" s="71">
        <f t="shared" si="6"/>
        <v>149.2181808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9">
        <v>0.134</v>
      </c>
      <c r="D42" s="75">
        <v>8.332</v>
      </c>
      <c r="E42" s="119">
        <f aca="true" t="shared" si="7" ref="E42:F44">C42*36.7437</f>
        <v>4.9236558</v>
      </c>
      <c r="F42" s="71">
        <f t="shared" si="7"/>
        <v>306.1485084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9">
        <v>0.12</v>
      </c>
      <c r="D43" s="75">
        <v>8.434</v>
      </c>
      <c r="E43" s="119">
        <f t="shared" si="7"/>
        <v>4.409243999999999</v>
      </c>
      <c r="F43" s="71">
        <f t="shared" si="7"/>
        <v>309.89636579999996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0.116</v>
      </c>
      <c r="D44" s="75">
        <v>8.64</v>
      </c>
      <c r="E44" s="119">
        <f t="shared" si="7"/>
        <v>4.2622691999999995</v>
      </c>
      <c r="F44" s="71">
        <f t="shared" si="7"/>
        <v>317.465568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74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82</v>
      </c>
      <c r="C52" s="119">
        <v>2.3</v>
      </c>
      <c r="D52" s="76">
        <v>304.9</v>
      </c>
      <c r="E52" s="119">
        <f aca="true" t="shared" si="8" ref="E52:F54">C52*1.1023</f>
        <v>2.53529</v>
      </c>
      <c r="F52" s="76">
        <f t="shared" si="8"/>
        <v>336.09127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9">
        <v>2.8</v>
      </c>
      <c r="D53" s="76">
        <v>304.6</v>
      </c>
      <c r="E53" s="119">
        <f t="shared" si="8"/>
        <v>3.08644</v>
      </c>
      <c r="F53" s="76">
        <f t="shared" si="8"/>
        <v>335.76058000000006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9">
        <v>3.7</v>
      </c>
      <c r="D54" s="104">
        <v>308.1</v>
      </c>
      <c r="E54" s="119">
        <f>C54*1.1023</f>
        <v>4.0785100000000005</v>
      </c>
      <c r="F54" s="76">
        <f t="shared" si="8"/>
        <v>339.61863000000005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0.09</v>
      </c>
      <c r="D57" s="71">
        <v>28.38</v>
      </c>
      <c r="E57" s="118">
        <f aca="true" t="shared" si="9" ref="E57:F59">C57/454*1000</f>
        <v>0.19823788546255505</v>
      </c>
      <c r="F57" s="71">
        <f t="shared" si="9"/>
        <v>62.51101321585903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8">
        <v>0.09</v>
      </c>
      <c r="D58" s="71">
        <v>28.51</v>
      </c>
      <c r="E58" s="118">
        <f t="shared" si="9"/>
        <v>0.19823788546255505</v>
      </c>
      <c r="F58" s="71">
        <f t="shared" si="9"/>
        <v>62.797356828193834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18">
        <v>0.1</v>
      </c>
      <c r="D59" s="71">
        <v>28.78</v>
      </c>
      <c r="E59" s="118">
        <f t="shared" si="9"/>
        <v>0.22026431718061676</v>
      </c>
      <c r="F59" s="71">
        <f t="shared" si="9"/>
        <v>63.392070484581495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0.16</v>
      </c>
      <c r="D62" s="75">
        <v>10.845</v>
      </c>
      <c r="E62" s="119">
        <f aca="true" t="shared" si="10" ref="E62:F64">C62*22.026</f>
        <v>3.52416</v>
      </c>
      <c r="F62" s="71">
        <f t="shared" si="10"/>
        <v>238.87197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9">
        <v>0.12</v>
      </c>
      <c r="D63" s="75">
        <v>10.85</v>
      </c>
      <c r="E63" s="119">
        <f t="shared" si="10"/>
        <v>2.6431199999999997</v>
      </c>
      <c r="F63" s="71">
        <f t="shared" si="10"/>
        <v>238.9821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9">
        <v>0.11</v>
      </c>
      <c r="D64" s="75">
        <v>10.96</v>
      </c>
      <c r="E64" s="119">
        <f t="shared" si="10"/>
        <v>2.42286</v>
      </c>
      <c r="F64" s="71">
        <f t="shared" si="10"/>
        <v>241.40496000000002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5" t="s">
        <v>23</v>
      </c>
      <c r="D66" s="156"/>
      <c r="E66" s="155" t="s">
        <v>24</v>
      </c>
      <c r="F66" s="15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9">
        <v>0.048</v>
      </c>
      <c r="D67" s="75">
        <v>1.295</v>
      </c>
      <c r="E67" s="119">
        <f aca="true" t="shared" si="11" ref="E67:F69">C67/3.785</f>
        <v>0.012681638044914135</v>
      </c>
      <c r="F67" s="71">
        <f t="shared" si="11"/>
        <v>0.34214002642007924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9">
        <v>0.053</v>
      </c>
      <c r="D68" s="75">
        <v>1.305</v>
      </c>
      <c r="E68" s="119">
        <f t="shared" si="11"/>
        <v>0.014002642007926024</v>
      </c>
      <c r="F68" s="71">
        <f t="shared" si="11"/>
        <v>0.344782034346103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9">
        <v>0.054</v>
      </c>
      <c r="D69" s="75">
        <v>1.315</v>
      </c>
      <c r="E69" s="119">
        <f t="shared" si="11"/>
        <v>0.0142668428005284</v>
      </c>
      <c r="F69" s="71">
        <f t="shared" si="11"/>
        <v>0.3474240422721268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5" t="s">
        <v>26</v>
      </c>
      <c r="D71" s="156"/>
      <c r="E71" s="155" t="s">
        <v>27</v>
      </c>
      <c r="F71" s="15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43">
        <v>0.00325</v>
      </c>
      <c r="D72" s="129">
        <v>0.86825</v>
      </c>
      <c r="E72" s="143">
        <f>C72/454*100</f>
        <v>0.0007158590308370044</v>
      </c>
      <c r="F72" s="77">
        <f>D72/454*1000</f>
        <v>1.9124449339207048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34">
        <v>0.00075</v>
      </c>
      <c r="D73" s="129">
        <v>0.928</v>
      </c>
      <c r="E73" s="134">
        <f>C73/454*100</f>
        <v>0.00016519823788546255</v>
      </c>
      <c r="F73" s="77">
        <f>D73/454*1000</f>
        <v>2.0440528634361237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4">
        <v>0</v>
      </c>
      <c r="D74" s="129">
        <v>0.945</v>
      </c>
      <c r="E74" s="144">
        <f>C74/454*100</f>
        <v>0</v>
      </c>
      <c r="F74" s="77">
        <f>D74/454*1000</f>
        <v>2.081497797356828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2" t="s">
        <v>26</v>
      </c>
      <c r="D76" s="162"/>
      <c r="E76" s="155" t="s">
        <v>29</v>
      </c>
      <c r="F76" s="15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20">
        <v>0.0003</v>
      </c>
      <c r="D77" s="130">
        <v>0.106</v>
      </c>
      <c r="E77" s="120">
        <f aca="true" t="shared" si="12" ref="E77:F79">C77/454*1000000</f>
        <v>0.6607929515418502</v>
      </c>
      <c r="F77" s="71">
        <f t="shared" si="12"/>
        <v>233.48017621145374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0">
        <v>0.0008</v>
      </c>
      <c r="D78" s="130">
        <v>0.1137</v>
      </c>
      <c r="E78" s="120">
        <f t="shared" si="12"/>
        <v>1.762114537444934</v>
      </c>
      <c r="F78" s="71">
        <f t="shared" si="12"/>
        <v>250.44052863436121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20">
        <v>0.0006</v>
      </c>
      <c r="D79" s="130" t="s">
        <v>73</v>
      </c>
      <c r="E79" s="120">
        <f t="shared" si="12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1.1604</v>
      </c>
      <c r="F85" s="131">
        <v>0.009</v>
      </c>
      <c r="G85" s="131">
        <v>1.2933</v>
      </c>
      <c r="H85" s="131">
        <v>1.0314</v>
      </c>
      <c r="I85" s="131">
        <v>0.7647</v>
      </c>
      <c r="J85" s="131">
        <v>0.7191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0.8618</v>
      </c>
      <c r="E86" s="132" t="s">
        <v>73</v>
      </c>
      <c r="F86" s="132">
        <v>0.0078</v>
      </c>
      <c r="G86" s="132">
        <v>1.1145</v>
      </c>
      <c r="H86" s="132">
        <v>0.8888</v>
      </c>
      <c r="I86" s="132">
        <v>0.659</v>
      </c>
      <c r="J86" s="132">
        <v>0.6197</v>
      </c>
      <c r="K86" s="132">
        <v>0.1098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111.07</v>
      </c>
      <c r="E87" s="131">
        <v>128.8856</v>
      </c>
      <c r="F87" s="131" t="s">
        <v>73</v>
      </c>
      <c r="G87" s="131">
        <v>143.6468</v>
      </c>
      <c r="H87" s="131">
        <v>114.5524</v>
      </c>
      <c r="I87" s="131">
        <v>84.9354</v>
      </c>
      <c r="J87" s="131">
        <v>79.8704</v>
      </c>
      <c r="K87" s="131">
        <v>14.1507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0.7732</v>
      </c>
      <c r="E88" s="132">
        <v>0.8972</v>
      </c>
      <c r="F88" s="132">
        <v>0.007</v>
      </c>
      <c r="G88" s="132" t="s">
        <v>73</v>
      </c>
      <c r="H88" s="132">
        <v>0.7975</v>
      </c>
      <c r="I88" s="132">
        <v>0.5913</v>
      </c>
      <c r="J88" s="132">
        <v>0.556</v>
      </c>
      <c r="K88" s="132">
        <v>0.0985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0.9696</v>
      </c>
      <c r="E89" s="131">
        <v>1.1251</v>
      </c>
      <c r="F89" s="131">
        <v>0.0087</v>
      </c>
      <c r="G89" s="131">
        <v>1.254</v>
      </c>
      <c r="H89" s="131" t="s">
        <v>73</v>
      </c>
      <c r="I89" s="131">
        <v>0.7415</v>
      </c>
      <c r="J89" s="131">
        <v>0.6972</v>
      </c>
      <c r="K89" s="131">
        <v>0.1235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1.3077</v>
      </c>
      <c r="E90" s="132">
        <v>1.5175</v>
      </c>
      <c r="F90" s="132">
        <v>0.0118</v>
      </c>
      <c r="G90" s="132">
        <v>1.6912</v>
      </c>
      <c r="H90" s="132">
        <v>1.3487</v>
      </c>
      <c r="I90" s="132" t="s">
        <v>73</v>
      </c>
      <c r="J90" s="132">
        <v>0.9404</v>
      </c>
      <c r="K90" s="132">
        <v>0.1666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1.3906</v>
      </c>
      <c r="E91" s="131">
        <v>1.6137</v>
      </c>
      <c r="F91" s="131">
        <v>0.0125</v>
      </c>
      <c r="G91" s="131">
        <v>1.7985</v>
      </c>
      <c r="H91" s="131">
        <v>1.4342</v>
      </c>
      <c r="I91" s="131">
        <v>1.0634</v>
      </c>
      <c r="J91" s="131" t="s">
        <v>73</v>
      </c>
      <c r="K91" s="131">
        <v>0.1772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7.8491</v>
      </c>
      <c r="E92" s="132">
        <v>9.1081</v>
      </c>
      <c r="F92" s="132">
        <v>0.0707</v>
      </c>
      <c r="G92" s="132">
        <v>10.1512</v>
      </c>
      <c r="H92" s="132">
        <v>8.0952</v>
      </c>
      <c r="I92" s="132">
        <v>6.0022</v>
      </c>
      <c r="J92" s="132">
        <v>5.6443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9" t="s">
        <v>55</v>
      </c>
      <c r="C114" s="159"/>
      <c r="D114" s="159"/>
      <c r="E114" s="159"/>
      <c r="F114" s="159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5" t="s">
        <v>56</v>
      </c>
      <c r="C115" s="145"/>
      <c r="D115" s="145"/>
      <c r="E115" s="145"/>
      <c r="F115" s="145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5" t="s">
        <v>57</v>
      </c>
      <c r="C116" s="145"/>
      <c r="D116" s="145"/>
      <c r="E116" s="145"/>
      <c r="F116" s="145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5" t="s">
        <v>58</v>
      </c>
      <c r="C117" s="145"/>
      <c r="D117" s="145"/>
      <c r="E117" s="145"/>
      <c r="F117" s="145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5" t="s">
        <v>59</v>
      </c>
      <c r="C118" s="145"/>
      <c r="D118" s="145"/>
      <c r="E118" s="145"/>
      <c r="F118" s="145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5" t="s">
        <v>60</v>
      </c>
      <c r="C119" s="145"/>
      <c r="D119" s="145"/>
      <c r="E119" s="145"/>
      <c r="F119" s="145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5" t="s">
        <v>61</v>
      </c>
      <c r="C120" s="145"/>
      <c r="D120" s="145"/>
      <c r="E120" s="145"/>
      <c r="F120" s="145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62</v>
      </c>
      <c r="C121" s="161"/>
      <c r="D121" s="161"/>
      <c r="E121" s="161"/>
      <c r="F121" s="161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2"/>
      <c r="D123" s="154"/>
      <c r="E123" s="154"/>
      <c r="F123" s="153"/>
      <c r="G123" s="123"/>
      <c r="H123" s="123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3"/>
      <c r="H124" s="123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3"/>
      <c r="H125" s="123"/>
    </row>
    <row r="126" spans="2:8" ht="15" customHeight="1">
      <c r="B126" s="146" t="s">
        <v>70</v>
      </c>
      <c r="C126" s="148" t="s">
        <v>71</v>
      </c>
      <c r="D126" s="149"/>
      <c r="E126" s="148" t="s">
        <v>72</v>
      </c>
      <c r="F126" s="149"/>
      <c r="G126" s="123"/>
      <c r="H126" s="123"/>
    </row>
    <row r="127" spans="2:8" ht="15" customHeight="1">
      <c r="B127" s="147"/>
      <c r="C127" s="150"/>
      <c r="D127" s="151"/>
      <c r="E127" s="150"/>
      <c r="F127" s="151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2018-09-02T20:34:38Z</dcterms:modified>
  <cp:category/>
  <cp:version/>
  <cp:contentType/>
  <cp:contentStatus/>
</cp:coreProperties>
</file>