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<sst xmlns="http://schemas.openxmlformats.org/spreadsheetml/2006/main" count="172" uniqueCount="102">
  <si>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</si>
  <si>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</si>
  <si>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</si>
  <si>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</si>
  <si>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</si>
  <si>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</si>
  <si>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</si>
  <si>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</si>
  <si>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</si>
  <si>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</si>
  <si>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</si>
  <si>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</si>
  <si>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</si>
  <si>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</si>
  <si>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</si>
  <si>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</si>
  <si>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</si>
  <si>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</si>
  <si>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</si>
  <si>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</si>
  <si>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</si>
  <si>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</si>
  <si>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</si>
  <si>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</si>
  <si>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</si>
  <si>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</si>
  <si>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</si>
  <si>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</si>
  <si>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</si>
  <si>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</si>
  <si>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</si>
  <si>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</si>
  <si>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</si>
  <si>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</si>
  <si>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</si>
  <si>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</si>
  <si>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</si>
  <si>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</si>
  <si>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</si>
  <si>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</si>
  <si>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</si>
  <si>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</si>
  <si>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</si>
  <si>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</si>
  <si>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</si>
  <si>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</si>
  <si>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</si>
  <si>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</si>
  <si>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</si>
  <si>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</si>
  <si>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</si>
  <si>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</si>
  <si>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</si>
  <si>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</si>
  <si>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</si>
  <si>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</si>
  <si>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</si>
  <si>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</si>
  <si>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</si>
  <si>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</si>
  <si>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</si>
  <si>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</si>
  <si>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</si>
  <si>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</si>
  <si>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</si>
  <si>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</si>
  <si>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</si>
  <si>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</si>
  <si>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</si>
  <si>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</si>
  <si>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</si>
  <si>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</si>
  <si>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</si>
  <si>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</si>
  <si>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</si>
  <si>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</si>
  <si>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</si>
  <si>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</si>
  <si>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</si>
  <si>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</si>
  <si>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</si>
  <si>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</si>
  <si>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</si>
  <si>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</si>
  <si>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</si>
  <si>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</si>
  <si>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</si>
  <si>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</si>
  <si>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</si>
  <si>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</si>
  <si>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</si>
  <si>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</si>
  <si>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</si>
  <si>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</si>
  <si>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</si>
  <si>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</si>
  <si>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</si>
  <si>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</si>
  <si>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</si>
  <si>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</si>
  <si>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</si>
  <si>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 xml:space="preserve">                                  31 березня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</si>
</sst>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92" fontId="79" fillId="0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5" fillId="37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B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9" t="s">
        <v>101</v>
      </c>
      <c r="D4" s="150"/>
      <c r="E4" s="150"/>
      <c r="F4" s="151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0.004</v>
      </c>
      <c r="D7" s="13">
        <v>3.414</v>
      </c>
      <c r="E7" s="110">
        <v>0.079</v>
      </c>
      <c r="F7" s="12">
        <v>151.33</v>
      </c>
    </row>
    <row r="8" spans="2:6" s="5" customFormat="1" ht="15">
      <c r="B8" s="23" t="s">
        <v>89</v>
      </c>
      <c r="C8" s="110">
        <v>0.014</v>
      </c>
      <c r="D8" s="13">
        <v>3.45</v>
      </c>
      <c r="E8" s="110">
        <v>0</v>
      </c>
      <c r="F8" s="12">
        <v>153.93</v>
      </c>
    </row>
    <row r="9" spans="2:17" s="5" customFormat="1" ht="15">
      <c r="B9" s="23" t="s">
        <v>99</v>
      </c>
      <c r="C9" s="110">
        <v>0.022</v>
      </c>
      <c r="D9" s="13">
        <v>3.51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40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90</v>
      </c>
      <c r="C12" s="124">
        <v>0.3</v>
      </c>
      <c r="D12" s="68">
        <v>167.25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91</v>
      </c>
      <c r="C13" s="124">
        <v>0.58</v>
      </c>
      <c r="D13" s="12">
        <v>170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93</v>
      </c>
      <c r="C14" s="124">
        <v>0.44</v>
      </c>
      <c r="D14" s="12">
        <v>169.25</v>
      </c>
      <c r="E14" s="124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6" t="s">
        <v>74</v>
      </c>
      <c r="D16" s="146"/>
      <c r="E16" s="147" t="s">
        <v>6</v>
      </c>
      <c r="F16" s="148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37">
        <v>300</v>
      </c>
      <c r="D17" s="84">
        <v>19600</v>
      </c>
      <c r="E17" s="124">
        <f>C17/$D$87</f>
        <v>2.7865502507895226</v>
      </c>
      <c r="F17" s="68">
        <f>D17/$D$87</f>
        <v>182.05461638491548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88</v>
      </c>
      <c r="C18" s="139">
        <v>100</v>
      </c>
      <c r="D18" s="84">
        <v>20390</v>
      </c>
      <c r="E18" s="135">
        <f>C18/$D$87</f>
        <v>0.9288500835965076</v>
      </c>
      <c r="F18" s="68">
        <f>D18/$D$87</f>
        <v>189.3925320453279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94</v>
      </c>
      <c r="C19" s="123">
        <v>0</v>
      </c>
      <c r="D19" s="84" t="s">
        <v>72</v>
      </c>
      <c r="E19" s="126">
        <f>C19/$D$87</f>
        <v>0</v>
      </c>
      <c r="F19" s="68" t="s">
        <v>72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7" t="s">
        <v>5</v>
      </c>
      <c r="D21" s="148"/>
      <c r="E21" s="146" t="s">
        <v>6</v>
      </c>
      <c r="F21" s="14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0.006</v>
      </c>
      <c r="D22" s="13">
        <v>5.68</v>
      </c>
      <c r="E22" s="110">
        <f aca="true" t="shared" si="0" ref="E22:F24">C22*36.7437</f>
        <v>0.2204622</v>
      </c>
      <c r="F22" s="12">
        <f t="shared" si="0"/>
        <v>208.70421599999997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89</v>
      </c>
      <c r="C23" s="131">
        <v>0.042</v>
      </c>
      <c r="D23" s="13">
        <v>5.602</v>
      </c>
      <c r="E23" s="131">
        <f t="shared" si="0"/>
        <v>1.5432354</v>
      </c>
      <c r="F23" s="12">
        <f t="shared" si="0"/>
        <v>205.8382074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99</v>
      </c>
      <c r="C24" s="131">
        <v>0.062</v>
      </c>
      <c r="D24" s="72">
        <v>5.644</v>
      </c>
      <c r="E24" s="131">
        <f t="shared" si="0"/>
        <v>2.2781094</v>
      </c>
      <c r="F24" s="12">
        <f t="shared" si="0"/>
        <v>207.38144279999997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6" t="s">
        <v>9</v>
      </c>
      <c r="D26" s="146"/>
      <c r="E26" s="147" t="s">
        <v>10</v>
      </c>
      <c r="F26" s="148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</v>
      </c>
      <c r="D27" s="68">
        <v>196.25</v>
      </c>
      <c r="E27" s="163">
        <f>C27*36.7437</f>
        <v>0</v>
      </c>
      <c r="F27" s="68">
        <f>D27/$D$86</f>
        <v>215.16281109527463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87</v>
      </c>
      <c r="C28" s="131">
        <v>0.94</v>
      </c>
      <c r="D28" s="12">
        <v>188.5</v>
      </c>
      <c r="E28" s="141">
        <f>C28*36.7437</f>
        <v>34.539077999999996</v>
      </c>
      <c r="F28" s="68">
        <f>D28/$D$86</f>
        <v>206.6659357526587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98</v>
      </c>
      <c r="C29" s="131">
        <v>1.07</v>
      </c>
      <c r="D29" s="12">
        <v>189.75</v>
      </c>
      <c r="E29" s="141">
        <f>C29*36.7437</f>
        <v>39.315759</v>
      </c>
      <c r="F29" s="68">
        <f>D29/$D$86</f>
        <v>208.03639951759675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6" t="s">
        <v>12</v>
      </c>
      <c r="D31" s="146"/>
      <c r="E31" s="146" t="s">
        <v>10</v>
      </c>
      <c r="F31" s="1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24">
        <v>0.69</v>
      </c>
      <c r="D32" s="12">
        <v>358.25</v>
      </c>
      <c r="E32" s="124">
        <f>C32/$D$86</f>
        <v>0.7564959982458063</v>
      </c>
      <c r="F32" s="68">
        <f aca="true" t="shared" si="1" ref="E32:F34">D32/$D$86</f>
        <v>392.77491503124656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35">
        <v>0.07</v>
      </c>
      <c r="D33" s="12">
        <v>364.75</v>
      </c>
      <c r="E33" s="135">
        <f t="shared" si="1"/>
        <v>0.07674597083653109</v>
      </c>
      <c r="F33" s="68">
        <f t="shared" si="1"/>
        <v>399.9013266089245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93</v>
      </c>
      <c r="C34" s="126">
        <v>0</v>
      </c>
      <c r="D34" s="12">
        <v>369</v>
      </c>
      <c r="E34" s="126">
        <f t="shared" si="1"/>
        <v>0</v>
      </c>
      <c r="F34" s="68">
        <f t="shared" si="1"/>
        <v>404.56090340971383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4" t="s">
        <v>5</v>
      </c>
      <c r="D36" s="145"/>
      <c r="E36" s="144" t="s">
        <v>6</v>
      </c>
      <c r="F36" s="145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0.026</v>
      </c>
      <c r="D37" s="72">
        <v>2.644</v>
      </c>
      <c r="E37" s="131">
        <f aca="true" t="shared" si="2" ref="E37:F39">C37*58.0164</f>
        <v>1.5084263999999998</v>
      </c>
      <c r="F37" s="68">
        <f t="shared" si="2"/>
        <v>153.3953616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89</v>
      </c>
      <c r="C38" s="131">
        <v>0.036</v>
      </c>
      <c r="D38" s="72">
        <v>2.672</v>
      </c>
      <c r="E38" s="131">
        <f t="shared" si="2"/>
        <v>2.0885903999999997</v>
      </c>
      <c r="F38" s="68">
        <f t="shared" si="2"/>
        <v>155.0198208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99</v>
      </c>
      <c r="C39" s="131">
        <v>0.016</v>
      </c>
      <c r="D39" s="72">
        <v>2.594</v>
      </c>
      <c r="E39" s="131">
        <f t="shared" si="2"/>
        <v>0.9282623999999999</v>
      </c>
      <c r="F39" s="68">
        <f t="shared" si="2"/>
        <v>150.4945416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4" t="s">
        <v>5</v>
      </c>
      <c r="D41" s="145"/>
      <c r="E41" s="144" t="s">
        <v>6</v>
      </c>
      <c r="F41" s="1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0.036</v>
      </c>
      <c r="D42" s="72">
        <v>8.854</v>
      </c>
      <c r="E42" s="131">
        <f>C42*36.7437</f>
        <v>1.3227731999999999</v>
      </c>
      <c r="F42" s="68">
        <f aca="true" t="shared" si="3" ref="E42:F44">D42*36.7437</f>
        <v>325.32871979999993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89</v>
      </c>
      <c r="C43" s="131">
        <v>0.03</v>
      </c>
      <c r="D43" s="72">
        <v>8.88</v>
      </c>
      <c r="E43" s="131">
        <f t="shared" si="3"/>
        <v>1.1023109999999998</v>
      </c>
      <c r="F43" s="68">
        <f t="shared" si="3"/>
        <v>326.284056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100</v>
      </c>
      <c r="C44" s="131">
        <v>0.026</v>
      </c>
      <c r="D44" s="72">
        <v>8.88</v>
      </c>
      <c r="E44" s="131">
        <f t="shared" si="3"/>
        <v>0.9553361999999999</v>
      </c>
      <c r="F44" s="68">
        <f t="shared" si="3"/>
        <v>326.284056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6" t="s">
        <v>73</v>
      </c>
      <c r="D46" s="146"/>
      <c r="E46" s="147" t="s">
        <v>6</v>
      </c>
      <c r="F46" s="148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95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96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5"/>
    </row>
    <row r="52" spans="2:19" s="21" customFormat="1" ht="15">
      <c r="B52" s="23" t="s">
        <v>81</v>
      </c>
      <c r="C52" s="137">
        <v>4</v>
      </c>
      <c r="D52" s="73">
        <v>321.5</v>
      </c>
      <c r="E52" s="110">
        <f>C52*1.1023</f>
        <v>4.4092</v>
      </c>
      <c r="F52" s="73">
        <f aca="true" t="shared" si="4" ref="E52:F54">D52*1.1023</f>
        <v>354.38945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89</v>
      </c>
      <c r="C53" s="137">
        <v>2</v>
      </c>
      <c r="D53" s="73">
        <v>318.3</v>
      </c>
      <c r="E53" s="110">
        <f t="shared" si="4"/>
        <v>2.2046</v>
      </c>
      <c r="F53" s="73">
        <f t="shared" si="4"/>
        <v>350.86209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100</v>
      </c>
      <c r="C54" s="137">
        <v>1</v>
      </c>
      <c r="D54" s="73">
        <v>313.4</v>
      </c>
      <c r="E54" s="110">
        <f>C54*1.1023</f>
        <v>1.1023</v>
      </c>
      <c r="F54" s="73">
        <f t="shared" si="4"/>
        <v>345.46082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4" t="s">
        <v>18</v>
      </c>
      <c r="D56" s="145"/>
      <c r="E56" s="144" t="s">
        <v>19</v>
      </c>
      <c r="F56" s="145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5">
        <v>0.14</v>
      </c>
      <c r="D57" s="68">
        <v>27.1</v>
      </c>
      <c r="E57" s="135">
        <f>C57/454*1000</f>
        <v>0.30837004405286345</v>
      </c>
      <c r="F57" s="68">
        <f aca="true" t="shared" si="5" ref="E57:F59">D57/454*1000</f>
        <v>59.691629955947135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89</v>
      </c>
      <c r="C58" s="135">
        <v>0.13</v>
      </c>
      <c r="D58" s="68">
        <v>27.42</v>
      </c>
      <c r="E58" s="135">
        <f t="shared" si="5"/>
        <v>0.28634361233480177</v>
      </c>
      <c r="F58" s="68">
        <f t="shared" si="5"/>
        <v>60.396475770925115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100</v>
      </c>
      <c r="C59" s="135">
        <v>0.11</v>
      </c>
      <c r="D59" s="68">
        <v>27.57</v>
      </c>
      <c r="E59" s="135">
        <f t="shared" si="5"/>
        <v>0.2422907488986784</v>
      </c>
      <c r="F59" s="68">
        <f t="shared" si="5"/>
        <v>60.72687224669603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4" t="s">
        <v>21</v>
      </c>
      <c r="D61" s="145"/>
      <c r="E61" s="144" t="s">
        <v>6</v>
      </c>
      <c r="F61" s="145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10">
        <v>0.06</v>
      </c>
      <c r="D62" s="72">
        <v>14.03</v>
      </c>
      <c r="E62" s="110">
        <f aca="true" t="shared" si="6" ref="E62:F64">C62*22.026</f>
        <v>1.3215599999999998</v>
      </c>
      <c r="F62" s="68">
        <f t="shared" si="6"/>
        <v>309.02477999999996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89</v>
      </c>
      <c r="C63" s="110">
        <v>0.055</v>
      </c>
      <c r="D63" s="72">
        <v>14.015</v>
      </c>
      <c r="E63" s="110">
        <f t="shared" si="6"/>
        <v>1.21143</v>
      </c>
      <c r="F63" s="68">
        <f t="shared" si="6"/>
        <v>308.69439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99</v>
      </c>
      <c r="C64" s="131">
        <v>0.01</v>
      </c>
      <c r="D64" s="72">
        <v>12.095</v>
      </c>
      <c r="E64" s="131">
        <f t="shared" si="6"/>
        <v>0.22026</v>
      </c>
      <c r="F64" s="68">
        <f t="shared" si="6"/>
        <v>266.40447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4" t="s">
        <v>77</v>
      </c>
      <c r="D66" s="145"/>
      <c r="E66" s="144" t="s">
        <v>23</v>
      </c>
      <c r="F66" s="145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92</v>
      </c>
      <c r="C67" s="110">
        <v>0.029</v>
      </c>
      <c r="D67" s="72" t="s">
        <v>72</v>
      </c>
      <c r="E67" s="110">
        <f aca="true" t="shared" si="7" ref="E67:F69">C67/3.785</f>
        <v>0.007661822985468957</v>
      </c>
      <c r="F67" s="68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78</v>
      </c>
      <c r="C68" s="110">
        <v>0.043</v>
      </c>
      <c r="D68" s="72">
        <v>0.904</v>
      </c>
      <c r="E68" s="110">
        <f t="shared" si="7"/>
        <v>0.011360634081902245</v>
      </c>
      <c r="F68" s="68">
        <f t="shared" si="7"/>
        <v>0.23883751651254953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0.043</v>
      </c>
      <c r="D69" s="72">
        <v>0.94</v>
      </c>
      <c r="E69" s="110">
        <f t="shared" si="7"/>
        <v>0.011360634081902245</v>
      </c>
      <c r="F69" s="68">
        <f t="shared" si="7"/>
        <v>0.2483487450462351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4" t="s">
        <v>25</v>
      </c>
      <c r="D71" s="145"/>
      <c r="E71" s="144" t="s">
        <v>26</v>
      </c>
      <c r="F71" s="145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86</v>
      </c>
      <c r="C72" s="164">
        <v>0.00525</v>
      </c>
      <c r="D72" s="119">
        <v>1.123</v>
      </c>
      <c r="E72" s="164">
        <f>C72/454*100</f>
        <v>0.001156387665198238</v>
      </c>
      <c r="F72" s="74">
        <f>D72/454*1000</f>
        <v>2.4735682819383262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92</v>
      </c>
      <c r="C73" s="136">
        <v>0.01575</v>
      </c>
      <c r="D73" s="119">
        <v>0.872</v>
      </c>
      <c r="E73" s="136">
        <f>C73/454*100</f>
        <v>0.003469162995594714</v>
      </c>
      <c r="F73" s="74">
        <f>D73/454*1000</f>
        <v>1.920704845814978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78</v>
      </c>
      <c r="C74" s="136">
        <v>0.01925</v>
      </c>
      <c r="D74" s="119">
        <v>0.86525</v>
      </c>
      <c r="E74" s="136">
        <f>C74/454*100</f>
        <v>0.004240088105726872</v>
      </c>
      <c r="F74" s="74">
        <f>D74/454*1000</f>
        <v>1.9058370044052864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3" t="s">
        <v>25</v>
      </c>
      <c r="D76" s="143"/>
      <c r="E76" s="144" t="s">
        <v>28</v>
      </c>
      <c r="F76" s="145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8">
        <v>0.0031</v>
      </c>
      <c r="D77" s="120">
        <v>0.1045</v>
      </c>
      <c r="E77" s="128">
        <f>C77/454*1000000</f>
        <v>6.828193832599119</v>
      </c>
      <c r="F77" s="68">
        <f>D77/454*1000000</f>
        <v>230.1762114537445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28">
        <v>0.0027</v>
      </c>
      <c r="D78" s="120" t="s">
        <v>72</v>
      </c>
      <c r="E78" s="128">
        <f>C78/454*1000000</f>
        <v>5.947136563876652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97</v>
      </c>
      <c r="C79" s="128">
        <v>0.0023</v>
      </c>
      <c r="D79" s="120" t="s">
        <v>72</v>
      </c>
      <c r="E79" s="128">
        <f>C79/454*1000000</f>
        <v>5.066079295154185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1.0964</v>
      </c>
      <c r="F85" s="130">
        <v>0.0093</v>
      </c>
      <c r="G85" s="130">
        <v>1.2354</v>
      </c>
      <c r="H85" s="130">
        <v>1.0372</v>
      </c>
      <c r="I85" s="130">
        <v>0.7044</v>
      </c>
      <c r="J85" s="130">
        <v>0.607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0.9121</v>
      </c>
      <c r="E86" s="130" t="s">
        <v>72</v>
      </c>
      <c r="F86" s="130">
        <v>0.0085</v>
      </c>
      <c r="G86" s="130">
        <v>1.1268</v>
      </c>
      <c r="H86" s="130">
        <v>0.946</v>
      </c>
      <c r="I86" s="130">
        <v>0.6425</v>
      </c>
      <c r="J86" s="130">
        <v>0.5536</v>
      </c>
      <c r="K86" s="130">
        <v>0.1177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107.66</v>
      </c>
      <c r="E87" s="130">
        <v>118.0384</v>
      </c>
      <c r="F87" s="130" t="s">
        <v>72</v>
      </c>
      <c r="G87" s="130">
        <v>133.0032</v>
      </c>
      <c r="H87" s="130">
        <v>111.6689</v>
      </c>
      <c r="I87" s="130">
        <v>75.8383</v>
      </c>
      <c r="J87" s="130">
        <v>65.3496</v>
      </c>
      <c r="K87" s="130">
        <v>13.8889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0.8095</v>
      </c>
      <c r="E88" s="130">
        <v>0.8875</v>
      </c>
      <c r="F88" s="130">
        <v>0.0075</v>
      </c>
      <c r="G88" s="130" t="s">
        <v>72</v>
      </c>
      <c r="H88" s="130">
        <v>0.8396</v>
      </c>
      <c r="I88" s="130">
        <v>0.5702</v>
      </c>
      <c r="J88" s="130">
        <v>0.4913</v>
      </c>
      <c r="K88" s="130">
        <v>0.1044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0.9641</v>
      </c>
      <c r="E89" s="130">
        <v>1.057</v>
      </c>
      <c r="F89" s="130">
        <v>0.009</v>
      </c>
      <c r="G89" s="130">
        <v>1.191</v>
      </c>
      <c r="H89" s="130" t="s">
        <v>72</v>
      </c>
      <c r="I89" s="130">
        <v>0.6791</v>
      </c>
      <c r="J89" s="130">
        <v>0.5852</v>
      </c>
      <c r="K89" s="130">
        <v>0.1244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1.4196</v>
      </c>
      <c r="E90" s="130">
        <v>1.5564</v>
      </c>
      <c r="F90" s="130">
        <v>0.0132</v>
      </c>
      <c r="G90" s="130">
        <v>1.7538</v>
      </c>
      <c r="H90" s="130">
        <v>1.4725</v>
      </c>
      <c r="I90" s="130" t="s">
        <v>72</v>
      </c>
      <c r="J90" s="130">
        <v>0.8617</v>
      </c>
      <c r="K90" s="130">
        <v>0.1831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1.6474</v>
      </c>
      <c r="E91" s="130">
        <v>1.8063</v>
      </c>
      <c r="F91" s="130">
        <v>0.0153</v>
      </c>
      <c r="G91" s="130">
        <v>2.0353</v>
      </c>
      <c r="H91" s="130">
        <v>1.7088</v>
      </c>
      <c r="I91" s="130">
        <v>1.1605</v>
      </c>
      <c r="J91" s="130" t="s">
        <v>72</v>
      </c>
      <c r="K91" s="130">
        <v>0.2125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7.7515</v>
      </c>
      <c r="E92" s="130">
        <v>8.4987</v>
      </c>
      <c r="F92" s="130">
        <v>0.072</v>
      </c>
      <c r="G92" s="130">
        <v>9.5762</v>
      </c>
      <c r="H92" s="130">
        <v>8.0401</v>
      </c>
      <c r="I92" s="130">
        <v>5.4603</v>
      </c>
      <c r="J92" s="130">
        <v>4.7052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0.9120758847136081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1" t="s">
        <v>54</v>
      </c>
      <c r="C114" s="161"/>
      <c r="D114" s="161"/>
      <c r="E114" s="161"/>
      <c r="F114" s="161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2" t="s">
        <v>55</v>
      </c>
      <c r="C115" s="142"/>
      <c r="D115" s="142"/>
      <c r="E115" s="142"/>
      <c r="F115" s="142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2" t="s">
        <v>56</v>
      </c>
      <c r="C116" s="142"/>
      <c r="D116" s="142"/>
      <c r="E116" s="142"/>
      <c r="F116" s="142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2" t="s">
        <v>57</v>
      </c>
      <c r="C117" s="142"/>
      <c r="D117" s="142"/>
      <c r="E117" s="142"/>
      <c r="F117" s="142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2" t="s">
        <v>58</v>
      </c>
      <c r="C118" s="142"/>
      <c r="D118" s="142"/>
      <c r="E118" s="142"/>
      <c r="F118" s="142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2" t="s">
        <v>59</v>
      </c>
      <c r="C119" s="142"/>
      <c r="D119" s="142"/>
      <c r="E119" s="142"/>
      <c r="F119" s="142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2" t="s">
        <v>60</v>
      </c>
      <c r="C120" s="142"/>
      <c r="D120" s="142"/>
      <c r="E120" s="142"/>
      <c r="F120" s="142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2" t="s">
        <v>61</v>
      </c>
      <c r="C121" s="162"/>
      <c r="D121" s="162"/>
      <c r="E121" s="162"/>
      <c r="F121" s="162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8"/>
      <c r="D123" s="160"/>
      <c r="E123" s="160"/>
      <c r="F123" s="159"/>
      <c r="G123" s="113"/>
      <c r="H123" s="113"/>
    </row>
    <row r="124" spans="2:8" ht="30.75" customHeight="1">
      <c r="B124" s="31" t="s">
        <v>63</v>
      </c>
      <c r="C124" s="158" t="s">
        <v>64</v>
      </c>
      <c r="D124" s="159"/>
      <c r="E124" s="158" t="s">
        <v>65</v>
      </c>
      <c r="F124" s="159"/>
      <c r="G124" s="113"/>
      <c r="H124" s="113"/>
    </row>
    <row r="125" spans="2:8" ht="30.75" customHeight="1">
      <c r="B125" s="31" t="s">
        <v>66</v>
      </c>
      <c r="C125" s="158" t="s">
        <v>67</v>
      </c>
      <c r="D125" s="159"/>
      <c r="E125" s="158" t="s">
        <v>68</v>
      </c>
      <c r="F125" s="159"/>
      <c r="G125" s="113"/>
      <c r="H125" s="113"/>
    </row>
    <row r="126" spans="2:8" ht="15" customHeight="1">
      <c r="B126" s="152" t="s">
        <v>69</v>
      </c>
      <c r="C126" s="154" t="s">
        <v>70</v>
      </c>
      <c r="D126" s="155"/>
      <c r="E126" s="154" t="s">
        <v>71</v>
      </c>
      <c r="F126" s="155"/>
      <c r="G126" s="113"/>
      <c r="H126" s="113"/>
    </row>
    <row r="127" spans="2:8" ht="15" customHeight="1">
      <c r="B127" s="153"/>
      <c r="C127" s="156"/>
      <c r="D127" s="157"/>
      <c r="E127" s="156"/>
      <c r="F127" s="157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2020-04-01T08:05:02Z</dcterms:modified>
  <cp:category/>
  <cp:version/>
  <cp:contentType/>
  <cp:contentStatus/>
</cp:coreProperties>
</file>