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<sst xmlns="http://schemas.openxmlformats.org/spreadsheetml/2006/main" count="167" uniqueCount="99">
  <si>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</si>
  <si>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</si>
  <si>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</si>
  <si>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</si>
  <si>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</si>
  <si>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</si>
  <si>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</si>
  <si>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</si>
  <si>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</si>
  <si>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</si>
  <si>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</si>
  <si>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</si>
  <si>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</si>
  <si>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</si>
  <si>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</si>
  <si>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</si>
  <si>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</si>
  <si>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</si>
  <si>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</si>
  <si>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</si>
  <si>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</si>
  <si>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</si>
  <si>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</si>
  <si>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</si>
  <si>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</si>
  <si>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</si>
  <si>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</si>
  <si>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</si>
  <si>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</si>
  <si>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</si>
  <si>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</si>
  <si>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</si>
  <si>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</si>
  <si>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</si>
  <si>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</si>
  <si>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</si>
  <si>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</si>
  <si>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</si>
  <si>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</si>
  <si>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</si>
  <si>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</si>
  <si>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</si>
  <si>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</si>
  <si>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</si>
  <si>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</si>
  <si>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</si>
  <si>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</si>
  <si>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</si>
  <si>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</si>
  <si>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</si>
  <si>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</si>
  <si>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</si>
  <si>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</si>
  <si>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</si>
  <si>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</si>
  <si>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</si>
  <si>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</si>
  <si>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</si>
  <si>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</si>
  <si>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</si>
  <si>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</si>
  <si>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</si>
  <si>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</si>
  <si>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</si>
  <si>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</si>
  <si>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</si>
  <si>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</si>
  <si>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</si>
  <si>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</si>
  <si>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</si>
  <si>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</si>
  <si>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</si>
  <si>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</si>
  <si>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</si>
  <si>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</si>
  <si>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</si>
  <si>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</si>
  <si>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</si>
  <si>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</si>
  <si>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</si>
  <si>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</si>
  <si>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</si>
  <si>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</si>
  <si>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</si>
  <si>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</si>
  <si>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</si>
  <si>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</si>
  <si>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</si>
  <si>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</si>
  <si>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</si>
  <si>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</si>
  <si>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</si>
  <si>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</si>
  <si>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</si>
  <si>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</si>
  <si>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</si>
  <si>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</si>
  <si>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</si>
  <si>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31 січня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</si>
</sst>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98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4" t="s">
        <v>6</v>
      </c>
      <c r="F6" s="145"/>
      <c r="G6"/>
      <c r="H6"/>
      <c r="I6"/>
    </row>
    <row r="7" spans="2:6" s="6" customFormat="1" ht="15">
      <c r="B7" s="24" t="s">
        <v>81</v>
      </c>
      <c r="C7" s="114">
        <v>0.046</v>
      </c>
      <c r="D7" s="14">
        <v>3.76</v>
      </c>
      <c r="E7" s="114">
        <f aca="true" t="shared" si="0" ref="E7:F9">C7*39.3683</f>
        <v>1.8109418</v>
      </c>
      <c r="F7" s="13">
        <f t="shared" si="0"/>
        <v>148.02480799999998</v>
      </c>
    </row>
    <row r="8" spans="2:6" s="6" customFormat="1" ht="15">
      <c r="B8" s="24" t="s">
        <v>80</v>
      </c>
      <c r="C8" s="114">
        <v>0.044</v>
      </c>
      <c r="D8" s="14">
        <v>3.846</v>
      </c>
      <c r="E8" s="114">
        <f t="shared" si="0"/>
        <v>1.7322052</v>
      </c>
      <c r="F8" s="13">
        <f t="shared" si="0"/>
        <v>151.41048179999999</v>
      </c>
    </row>
    <row r="9" spans="2:17" s="6" customFormat="1" ht="15">
      <c r="B9" s="24" t="s">
        <v>88</v>
      </c>
      <c r="C9" s="114">
        <v>0.046</v>
      </c>
      <c r="D9" s="14">
        <v>3.922</v>
      </c>
      <c r="E9" s="114">
        <f t="shared" si="0"/>
        <v>1.8109418</v>
      </c>
      <c r="F9" s="13">
        <f>D9*39.3683</f>
        <v>154.4024726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0.56</v>
      </c>
      <c r="D12" s="13">
        <v>177.5</v>
      </c>
      <c r="E12" s="135">
        <f>C12/$D$86</f>
        <v>0.6404391582799634</v>
      </c>
      <c r="F12" s="71">
        <f aca="true" t="shared" si="1" ref="E12:F14">D12/$D$86</f>
        <v>202.99634034766697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0.69</v>
      </c>
      <c r="D13" s="13">
        <v>180.5</v>
      </c>
      <c r="E13" s="135">
        <f t="shared" si="1"/>
        <v>0.7891125343092406</v>
      </c>
      <c r="F13" s="71">
        <f t="shared" si="1"/>
        <v>206.42726440988108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0.41</v>
      </c>
      <c r="D14" s="13">
        <v>183.5</v>
      </c>
      <c r="E14" s="135">
        <f t="shared" si="1"/>
        <v>0.46889295516925894</v>
      </c>
      <c r="F14" s="71">
        <f t="shared" si="1"/>
        <v>209.85818847209515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3">
        <v>120</v>
      </c>
      <c r="D17" s="87">
        <v>23570</v>
      </c>
      <c r="E17" s="116">
        <f aca="true" t="shared" si="2" ref="E17:F19">C17/$D$87</f>
        <v>1.1022320198401763</v>
      </c>
      <c r="F17" s="71">
        <f t="shared" si="2"/>
        <v>216.49673923027464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43">
        <v>30</v>
      </c>
      <c r="D18" s="87">
        <v>24030</v>
      </c>
      <c r="E18" s="116">
        <f t="shared" si="2"/>
        <v>0.27555800496004407</v>
      </c>
      <c r="F18" s="71">
        <f t="shared" si="2"/>
        <v>220.7219619729953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34">
        <v>0</v>
      </c>
      <c r="D19" s="87">
        <v>24280</v>
      </c>
      <c r="E19" s="137">
        <f t="shared" si="2"/>
        <v>0</v>
      </c>
      <c r="F19" s="71">
        <f t="shared" si="2"/>
        <v>223.01827868099568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0.002</v>
      </c>
      <c r="D22" s="14">
        <v>5.164</v>
      </c>
      <c r="E22" s="114">
        <f aca="true" t="shared" si="3" ref="E22:F24">C22*36.7437</f>
        <v>0.0734874</v>
      </c>
      <c r="F22" s="13">
        <f t="shared" si="3"/>
        <v>189.74446679999997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0.006</v>
      </c>
      <c r="D23" s="14">
        <v>5.216</v>
      </c>
      <c r="E23" s="114">
        <f t="shared" si="3"/>
        <v>0.2204622</v>
      </c>
      <c r="F23" s="13">
        <f t="shared" si="3"/>
        <v>191.65513919999998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4">
        <v>0.01</v>
      </c>
      <c r="D24" s="89">
        <v>5.266</v>
      </c>
      <c r="E24" s="114">
        <f t="shared" si="3"/>
        <v>0.36743699999999996</v>
      </c>
      <c r="F24" s="13">
        <f t="shared" si="3"/>
        <v>193.49232419999998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0.73</v>
      </c>
      <c r="D27" s="71">
        <v>204.25</v>
      </c>
      <c r="E27" s="135">
        <f aca="true" t="shared" si="4" ref="E27:F29">C27/$D$86</f>
        <v>0.8348581884720951</v>
      </c>
      <c r="F27" s="71">
        <f t="shared" si="4"/>
        <v>233.58874656907594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0.48</v>
      </c>
      <c r="D28" s="13">
        <v>205.75</v>
      </c>
      <c r="E28" s="135">
        <f t="shared" si="4"/>
        <v>0.5489478499542544</v>
      </c>
      <c r="F28" s="71">
        <f t="shared" si="4"/>
        <v>235.304208600183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0.67</v>
      </c>
      <c r="D29" s="13">
        <v>186.5</v>
      </c>
      <c r="E29" s="135">
        <f>C29/$D$86</f>
        <v>0.7662397072278134</v>
      </c>
      <c r="F29" s="71">
        <f t="shared" si="4"/>
        <v>213.28911253430925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0.4</v>
      </c>
      <c r="D32" s="13">
        <v>372</v>
      </c>
      <c r="E32" s="135">
        <f aca="true" t="shared" si="5" ref="E32:F34">C32/$D$86</f>
        <v>0.4574565416285453</v>
      </c>
      <c r="F32" s="71">
        <f t="shared" si="5"/>
        <v>425.43458371454716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5">
        <v>0.41</v>
      </c>
      <c r="D33" s="13">
        <v>367.25</v>
      </c>
      <c r="E33" s="135">
        <f t="shared" si="5"/>
        <v>0.46889295516925894</v>
      </c>
      <c r="F33" s="71">
        <f t="shared" si="5"/>
        <v>420.00228728270815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0.34</v>
      </c>
      <c r="D34" s="66">
        <v>370.25</v>
      </c>
      <c r="E34" s="135">
        <f t="shared" si="5"/>
        <v>0.38883806038426355</v>
      </c>
      <c r="F34" s="71">
        <f t="shared" si="5"/>
        <v>423.43321134492226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0.002</v>
      </c>
      <c r="D37" s="75">
        <v>2.83</v>
      </c>
      <c r="E37" s="117">
        <f aca="true" t="shared" si="6" ref="E37:F39">C37*58.0164</f>
        <v>0.11603279999999999</v>
      </c>
      <c r="F37" s="71">
        <f t="shared" si="6"/>
        <v>164.186412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0.002</v>
      </c>
      <c r="D38" s="75">
        <v>2.844</v>
      </c>
      <c r="E38" s="117">
        <f t="shared" si="6"/>
        <v>0.11603279999999999</v>
      </c>
      <c r="F38" s="71">
        <f t="shared" si="6"/>
        <v>164.99864159999998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7">
        <v>0.004</v>
      </c>
      <c r="D39" s="75">
        <v>2.842</v>
      </c>
      <c r="E39" s="117">
        <f t="shared" si="6"/>
        <v>0.23206559999999998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4">
        <v>0.056</v>
      </c>
      <c r="D42" s="75">
        <v>9.15</v>
      </c>
      <c r="E42" s="114">
        <f aca="true" t="shared" si="7" ref="E42:F44">C42*36.7437</f>
        <v>2.0576472</v>
      </c>
      <c r="F42" s="71">
        <f t="shared" si="7"/>
        <v>336.204855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0.056</v>
      </c>
      <c r="D43" s="75">
        <v>9.284</v>
      </c>
      <c r="E43" s="114">
        <f t="shared" si="7"/>
        <v>2.0576472</v>
      </c>
      <c r="F43" s="71">
        <f t="shared" si="7"/>
        <v>341.1285108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0.054</v>
      </c>
      <c r="D44" s="75">
        <v>9.42</v>
      </c>
      <c r="E44" s="114">
        <f t="shared" si="7"/>
        <v>1.9841597999999998</v>
      </c>
      <c r="F44" s="71">
        <f t="shared" si="7"/>
        <v>346.12565399999994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79</v>
      </c>
      <c r="C52" s="114">
        <v>1.1</v>
      </c>
      <c r="D52" s="76">
        <v>310.4</v>
      </c>
      <c r="E52" s="114">
        <f aca="true" t="shared" si="8" ref="E52:F54">C52*1.1023</f>
        <v>1.21253</v>
      </c>
      <c r="F52" s="76">
        <f t="shared" si="8"/>
        <v>342.15391999999997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1.1</v>
      </c>
      <c r="D53" s="76">
        <v>314.1</v>
      </c>
      <c r="E53" s="114">
        <f t="shared" si="8"/>
        <v>1.21253</v>
      </c>
      <c r="F53" s="76">
        <f t="shared" si="8"/>
        <v>346.23243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4">
        <v>1.1</v>
      </c>
      <c r="D54" s="76">
        <v>318.1</v>
      </c>
      <c r="E54" s="114">
        <f>C54*1.1023</f>
        <v>1.21253</v>
      </c>
      <c r="F54" s="76">
        <f t="shared" si="8"/>
        <v>350.64163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0.25</v>
      </c>
      <c r="D57" s="71">
        <v>30.25</v>
      </c>
      <c r="E57" s="135">
        <f aca="true" t="shared" si="9" ref="E57:F59">C57/454*1000</f>
        <v>0.5506607929515419</v>
      </c>
      <c r="F57" s="71">
        <f t="shared" si="9"/>
        <v>66.62995594713657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0.26</v>
      </c>
      <c r="D58" s="71">
        <v>30.51</v>
      </c>
      <c r="E58" s="135">
        <f t="shared" si="9"/>
        <v>0.5726872246696035</v>
      </c>
      <c r="F58" s="71">
        <f t="shared" si="9"/>
        <v>67.20264317180617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35">
        <v>0.26</v>
      </c>
      <c r="D59" s="71">
        <v>30.83</v>
      </c>
      <c r="E59" s="135">
        <f t="shared" si="9"/>
        <v>0.5726872246696035</v>
      </c>
      <c r="F59" s="71">
        <f t="shared" si="9"/>
        <v>67.90748898678414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0.02</v>
      </c>
      <c r="D62" s="75">
        <v>10.615</v>
      </c>
      <c r="E62" s="114">
        <f aca="true" t="shared" si="10" ref="E62:F64">C62*22.026</f>
        <v>0.44052</v>
      </c>
      <c r="F62" s="71">
        <f t="shared" si="10"/>
        <v>233.80599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9">
        <v>0</v>
      </c>
      <c r="D63" s="75">
        <v>10.855</v>
      </c>
      <c r="E63" s="119">
        <f t="shared" si="10"/>
        <v>0</v>
      </c>
      <c r="F63" s="71">
        <f t="shared" si="10"/>
        <v>239.09223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4">
        <v>0.01</v>
      </c>
      <c r="D64" s="75">
        <v>10.995</v>
      </c>
      <c r="E64" s="114">
        <f t="shared" si="10"/>
        <v>0.22026</v>
      </c>
      <c r="F64" s="71">
        <f t="shared" si="10"/>
        <v>242.17586999999997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6" t="s">
        <v>86</v>
      </c>
      <c r="D66" s="147"/>
      <c r="E66" s="146" t="s">
        <v>23</v>
      </c>
      <c r="F66" s="147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0.012</v>
      </c>
      <c r="D67" s="75">
        <v>1.279</v>
      </c>
      <c r="E67" s="117">
        <f aca="true" t="shared" si="11" ref="E67:F69">C67/3.785</f>
        <v>0.003170409511228534</v>
      </c>
      <c r="F67" s="71">
        <f t="shared" si="11"/>
        <v>0.3379128137384412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0.001</v>
      </c>
      <c r="D68" s="75">
        <v>1.295</v>
      </c>
      <c r="E68" s="117">
        <f t="shared" si="11"/>
        <v>0.0002642007926023778</v>
      </c>
      <c r="F68" s="71">
        <f t="shared" si="11"/>
        <v>0.34214002642007924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7">
        <v>0.001</v>
      </c>
      <c r="D69" s="75">
        <v>1.31</v>
      </c>
      <c r="E69" s="117">
        <f t="shared" si="11"/>
        <v>0.0002642007926023778</v>
      </c>
      <c r="F69" s="71">
        <f t="shared" si="11"/>
        <v>0.34610303830911493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5">
        <v>0.002</v>
      </c>
      <c r="D72" s="126">
        <v>0.985</v>
      </c>
      <c r="E72" s="165">
        <f>C72/454*100</f>
        <v>0.00044052863436123345</v>
      </c>
      <c r="F72" s="77">
        <f>D72/454*1000</f>
        <v>2.169603524229075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65">
        <v>0.0015</v>
      </c>
      <c r="D73" s="126">
        <v>0.98975</v>
      </c>
      <c r="E73" s="165">
        <f>C73/454*100</f>
        <v>0.0003303964757709251</v>
      </c>
      <c r="F73" s="77">
        <f>D73/454*1000</f>
        <v>2.180066079295154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42">
        <v>0</v>
      </c>
      <c r="D74" s="126">
        <v>1.00425</v>
      </c>
      <c r="E74" s="142">
        <f>C74/454*100</f>
        <v>0</v>
      </c>
      <c r="F74" s="77">
        <f>D74/454*1000</f>
        <v>2.2120044052863435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0.002</v>
      </c>
      <c r="D77" s="127">
        <v>0.1275</v>
      </c>
      <c r="E77" s="118">
        <f aca="true" t="shared" si="12" ref="E77:F79">C77/454*1000000</f>
        <v>4.405286343612334</v>
      </c>
      <c r="F77" s="71">
        <f t="shared" si="12"/>
        <v>280.83700440528634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0.0017</v>
      </c>
      <c r="D78" s="127">
        <v>0.1275</v>
      </c>
      <c r="E78" s="118">
        <f t="shared" si="12"/>
        <v>3.7444933920704844</v>
      </c>
      <c r="F78" s="71">
        <f t="shared" si="12"/>
        <v>280.83700440528634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18">
        <v>0.0015</v>
      </c>
      <c r="D79" s="127" t="s">
        <v>72</v>
      </c>
      <c r="E79" s="118">
        <f t="shared" si="12"/>
        <v>3.303964757709251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1.1436</v>
      </c>
      <c r="F85" s="128">
        <v>0.0092</v>
      </c>
      <c r="G85" s="128">
        <v>1.3099</v>
      </c>
      <c r="H85" s="128">
        <v>1.0045</v>
      </c>
      <c r="I85" s="128">
        <v>0.7605</v>
      </c>
      <c r="J85" s="128">
        <v>0.7238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0.8744</v>
      </c>
      <c r="E86" s="129" t="s">
        <v>72</v>
      </c>
      <c r="F86" s="129">
        <v>0.008</v>
      </c>
      <c r="G86" s="129">
        <v>1.1454</v>
      </c>
      <c r="H86" s="129">
        <v>0.8784</v>
      </c>
      <c r="I86" s="129">
        <v>0.665</v>
      </c>
      <c r="J86" s="129">
        <v>0.6329</v>
      </c>
      <c r="K86" s="129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108.87</v>
      </c>
      <c r="E87" s="128">
        <v>124.5037</v>
      </c>
      <c r="F87" s="128" t="s">
        <v>72</v>
      </c>
      <c r="G87" s="128">
        <v>142.6088</v>
      </c>
      <c r="H87" s="128">
        <v>109.3621</v>
      </c>
      <c r="I87" s="128">
        <v>82.7909</v>
      </c>
      <c r="J87" s="128">
        <v>78.8001</v>
      </c>
      <c r="K87" s="128">
        <v>13.8766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0.7634</v>
      </c>
      <c r="E88" s="129">
        <v>0.873</v>
      </c>
      <c r="F88" s="129">
        <v>0.007</v>
      </c>
      <c r="G88" s="129" t="s">
        <v>72</v>
      </c>
      <c r="H88" s="129">
        <v>0.7669</v>
      </c>
      <c r="I88" s="129">
        <v>0.5805</v>
      </c>
      <c r="J88" s="129">
        <v>0.5526</v>
      </c>
      <c r="K88" s="129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0.9955</v>
      </c>
      <c r="E89" s="128">
        <v>1.1385</v>
      </c>
      <c r="F89" s="128">
        <v>0.0091</v>
      </c>
      <c r="G89" s="128">
        <v>1.304</v>
      </c>
      <c r="H89" s="128" t="s">
        <v>72</v>
      </c>
      <c r="I89" s="128">
        <v>0.757</v>
      </c>
      <c r="J89" s="128">
        <v>0.7205</v>
      </c>
      <c r="K89" s="128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1.315</v>
      </c>
      <c r="E90" s="129">
        <v>1.5038</v>
      </c>
      <c r="F90" s="129">
        <v>0.0121</v>
      </c>
      <c r="G90" s="129">
        <v>1.7225</v>
      </c>
      <c r="H90" s="129">
        <v>1.3209</v>
      </c>
      <c r="I90" s="129" t="s">
        <v>72</v>
      </c>
      <c r="J90" s="129">
        <v>0.9518</v>
      </c>
      <c r="K90" s="129">
        <v>0.1676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1.3816</v>
      </c>
      <c r="E91" s="128">
        <v>1.58</v>
      </c>
      <c r="F91" s="128">
        <v>0.0127</v>
      </c>
      <c r="G91" s="128">
        <v>1.8098</v>
      </c>
      <c r="H91" s="128">
        <v>1.3878</v>
      </c>
      <c r="I91" s="128">
        <v>1.0506</v>
      </c>
      <c r="J91" s="128" t="s">
        <v>72</v>
      </c>
      <c r="K91" s="128">
        <v>0.1761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7.8456</v>
      </c>
      <c r="E92" s="129">
        <v>8.9722</v>
      </c>
      <c r="F92" s="129">
        <v>0.0721</v>
      </c>
      <c r="G92" s="129">
        <v>10.277</v>
      </c>
      <c r="H92" s="129">
        <v>7.8811</v>
      </c>
      <c r="I92" s="129">
        <v>5.9662</v>
      </c>
      <c r="J92" s="129">
        <v>5.6786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5"/>
      <c r="D123" s="164"/>
      <c r="E123" s="164"/>
      <c r="F123" s="156"/>
      <c r="G123" s="120"/>
      <c r="H123" s="120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0"/>
      <c r="H124" s="120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0"/>
      <c r="H125" s="120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0"/>
      <c r="H126" s="120"/>
    </row>
    <row r="127" spans="2:8" ht="15" customHeight="1">
      <c r="B127" s="159"/>
      <c r="C127" s="162"/>
      <c r="D127" s="163"/>
      <c r="E127" s="162"/>
      <c r="F127" s="163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2019-02-01T06:20:00Z</dcterms:modified>
  <cp:category/>
  <cp:version/>
  <cp:contentType/>
  <cp:contentStatus/>
</cp:coreProperties>
</file>