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<sst xmlns="http://schemas.openxmlformats.org/spreadsheetml/2006/main" count="164" uniqueCount="109">
  <si>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</si>
  <si>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</si>
  <si>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</si>
  <si>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</si>
  <si>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</si>
  <si>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</si>
  <si>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</si>
  <si>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</si>
  <si>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</si>
  <si>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</si>
  <si>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</si>
  <si>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</si>
  <si>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</si>
  <si>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</si>
  <si>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</si>
  <si>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</si>
  <si>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</si>
  <si>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</si>
  <si>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</si>
  <si>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</si>
  <si>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</si>
  <si>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</si>
  <si>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</si>
  <si>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</si>
  <si>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</si>
  <si>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</si>
  <si>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</si>
  <si>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</si>
  <si>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</si>
  <si>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</si>
  <si>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</si>
  <si>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</si>
  <si>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</si>
  <si>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</si>
  <si>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</si>
  <si>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</si>
  <si>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</si>
  <si>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</si>
  <si>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</si>
  <si>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</si>
  <si>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</si>
  <si>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</si>
  <si>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</si>
  <si>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</si>
  <si>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</si>
  <si>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</si>
  <si>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</si>
  <si>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</si>
  <si>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</si>
  <si>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</si>
  <si>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</si>
  <si>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</si>
  <si>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</si>
  <si>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</si>
  <si>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</si>
  <si>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</si>
  <si>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</si>
  <si>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</si>
  <si>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</si>
  <si>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</si>
  <si>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</si>
  <si>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</si>
  <si>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</si>
  <si>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</si>
  <si>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</si>
  <si>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</si>
  <si>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</si>
  <si>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</si>
  <si>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</si>
  <si>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</si>
  <si>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</si>
  <si>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</si>
  <si>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</si>
  <si>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</si>
  <si>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</si>
  <si>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</si>
  <si>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</si>
  <si>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</si>
  <si>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</si>
  <si>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</si>
  <si>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</si>
  <si>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</si>
  <si>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</si>
  <si>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</si>
  <si>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</si>
  <si>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</si>
  <si>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</si>
  <si>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</si>
  <si>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</si>
  <si>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Euronext - Січень '17 (€/МT)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</si>
  <si>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</si>
  <si>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</si>
  <si>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</si>
  <si>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</si>
  <si>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</si>
  <si>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</si>
  <si>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</si>
  <si>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</si>
  <si>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</si>
  <si>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</si>
  <si>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</si>
  <si>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</si>
  <si>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</si>
  <si>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</si>
  <si>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</si>
  <si>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</si>
  <si>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</si>
  <si>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</si>
  <si>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30 грудня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</si>
</sst>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108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91</v>
      </c>
      <c r="C7" s="143">
        <v>0.022</v>
      </c>
      <c r="D7" s="14">
        <v>3.514</v>
      </c>
      <c r="E7" s="143">
        <f aca="true" t="shared" si="0" ref="E7:F9">C7*39.3683</f>
        <v>0.8661026</v>
      </c>
      <c r="F7" s="13">
        <f t="shared" si="0"/>
        <v>138.34020619999998</v>
      </c>
    </row>
    <row r="8" spans="2:6" s="6" customFormat="1" ht="15">
      <c r="B8" s="25" t="s">
        <v>95</v>
      </c>
      <c r="C8" s="143">
        <v>0.016</v>
      </c>
      <c r="D8" s="14">
        <v>3.57</v>
      </c>
      <c r="E8" s="143">
        <f t="shared" si="0"/>
        <v>0.6298928</v>
      </c>
      <c r="F8" s="13">
        <f t="shared" si="0"/>
        <v>140.544831</v>
      </c>
    </row>
    <row r="9" spans="2:17" s="6" customFormat="1" ht="15">
      <c r="B9" s="25" t="s">
        <v>102</v>
      </c>
      <c r="C9" s="143">
        <v>0.012</v>
      </c>
      <c r="D9" s="14">
        <v>3.634</v>
      </c>
      <c r="E9" s="143">
        <f t="shared" si="0"/>
        <v>0.4724196</v>
      </c>
      <c r="F9" s="13">
        <f t="shared" si="0"/>
        <v>143.0644022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39">
        <v>0.75</v>
      </c>
      <c r="D12" s="13">
        <v>166</v>
      </c>
      <c r="E12" s="139">
        <f>C12/$D$86</f>
        <v>0.7846008996756983</v>
      </c>
      <c r="F12" s="78">
        <f>D12/D86</f>
        <v>173.65833246155455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93</v>
      </c>
      <c r="C13" s="171">
        <v>0</v>
      </c>
      <c r="D13" s="13">
        <v>169.25</v>
      </c>
      <c r="E13" s="171">
        <f>C13/$D$86</f>
        <v>0</v>
      </c>
      <c r="F13" s="78">
        <f>D13/D86</f>
        <v>177.0582696934826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101</v>
      </c>
      <c r="C14" s="139">
        <v>0.29</v>
      </c>
      <c r="D14" s="13">
        <v>171</v>
      </c>
      <c r="E14" s="139">
        <f>C14/$D$86</f>
        <v>0.30337901454127</v>
      </c>
      <c r="F14" s="78">
        <f>D14/D86</f>
        <v>178.8890051260592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83</v>
      </c>
      <c r="D16" s="150"/>
      <c r="E16" s="153" t="s">
        <v>6</v>
      </c>
      <c r="F16" s="15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105</v>
      </c>
      <c r="C17" s="142">
        <v>250</v>
      </c>
      <c r="D17" s="101">
        <v>23180</v>
      </c>
      <c r="E17" s="142">
        <f aca="true" t="shared" si="1" ref="E17:F19">C17/$D$87</f>
        <v>2.1227816931306784</v>
      </c>
      <c r="F17" s="78">
        <f t="shared" si="1"/>
        <v>196.8243185870765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104</v>
      </c>
      <c r="C18" s="142">
        <v>150</v>
      </c>
      <c r="D18" s="101">
        <v>20780</v>
      </c>
      <c r="E18" s="142">
        <f t="shared" si="1"/>
        <v>1.2736690158784072</v>
      </c>
      <c r="F18" s="78">
        <f t="shared" si="1"/>
        <v>176.445614333022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71">
        <v>0</v>
      </c>
      <c r="D19" s="101">
        <v>20850</v>
      </c>
      <c r="E19" s="171">
        <f t="shared" si="1"/>
        <v>0</v>
      </c>
      <c r="F19" s="78">
        <f t="shared" si="1"/>
        <v>177.03999320709858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91</v>
      </c>
      <c r="C22" s="143">
        <v>0.032</v>
      </c>
      <c r="D22" s="14">
        <v>4.086</v>
      </c>
      <c r="E22" s="143">
        <f aca="true" t="shared" si="2" ref="E22:F24">C22*36.7437</f>
        <v>1.1757984</v>
      </c>
      <c r="F22" s="13">
        <f t="shared" si="2"/>
        <v>150.1347582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95</v>
      </c>
      <c r="C23" s="143">
        <v>0.026</v>
      </c>
      <c r="D23" s="14">
        <v>4.21</v>
      </c>
      <c r="E23" s="143">
        <f t="shared" si="2"/>
        <v>0.9553361999999999</v>
      </c>
      <c r="F23" s="13">
        <f t="shared" si="2"/>
        <v>154.69097699999998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102</v>
      </c>
      <c r="C24" s="143">
        <v>0.024</v>
      </c>
      <c r="D24" s="105">
        <v>4.346</v>
      </c>
      <c r="E24" s="143">
        <f t="shared" si="2"/>
        <v>0.8818488</v>
      </c>
      <c r="F24" s="13">
        <f t="shared" si="2"/>
        <v>159.6881202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93</v>
      </c>
      <c r="C27" s="171">
        <v>0</v>
      </c>
      <c r="D27" s="78">
        <v>168</v>
      </c>
      <c r="E27" s="171">
        <f>C27/$D$86</f>
        <v>0</v>
      </c>
      <c r="F27" s="78">
        <f>D27/D86</f>
        <v>175.75060152735642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94</v>
      </c>
      <c r="C28" s="142">
        <v>0.15</v>
      </c>
      <c r="D28" s="13">
        <v>170.75</v>
      </c>
      <c r="E28" s="142">
        <f>C28/$D$86</f>
        <v>0.15692017993513965</v>
      </c>
      <c r="F28" s="78">
        <f>D28/D86</f>
        <v>178.627471492834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106</v>
      </c>
      <c r="C29" s="142">
        <v>0.15</v>
      </c>
      <c r="D29" s="13">
        <v>172.25</v>
      </c>
      <c r="E29" s="142">
        <f>C29/$D$86</f>
        <v>0.15692017993513965</v>
      </c>
      <c r="F29" s="78">
        <f>D29/D86</f>
        <v>180.19667329218538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0.06</v>
      </c>
      <c r="D32" s="13">
        <v>409</v>
      </c>
      <c r="E32" s="142">
        <f>C32/$D$86</f>
        <v>0.06276807197405586</v>
      </c>
      <c r="F32" s="78">
        <f>D32/D86</f>
        <v>427.8690239564808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94</v>
      </c>
      <c r="C33" s="142">
        <v>0.12</v>
      </c>
      <c r="D33" s="13">
        <v>407.75</v>
      </c>
      <c r="E33" s="142">
        <f>C33/$D$86</f>
        <v>0.12553614394811172</v>
      </c>
      <c r="F33" s="78">
        <f>D33/$D$86</f>
        <v>426.56135579035464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99</v>
      </c>
      <c r="C34" s="139">
        <v>0.91</v>
      </c>
      <c r="D34" s="72">
        <v>379.5</v>
      </c>
      <c r="E34" s="139">
        <f>C34/$D$86</f>
        <v>0.9519824249398473</v>
      </c>
      <c r="F34" s="78">
        <f>D34/$D$86</f>
        <v>397.0080552359033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91</v>
      </c>
      <c r="C37" s="143">
        <v>0.02</v>
      </c>
      <c r="D37" s="82">
        <v>2.284</v>
      </c>
      <c r="E37" s="143">
        <f aca="true" t="shared" si="3" ref="E37:F39">C37*58.0164</f>
        <v>1.160328</v>
      </c>
      <c r="F37" s="78">
        <f t="shared" si="3"/>
        <v>132.5094576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95</v>
      </c>
      <c r="C38" s="143">
        <v>0.012</v>
      </c>
      <c r="D38" s="82">
        <v>2.272</v>
      </c>
      <c r="E38" s="143">
        <f t="shared" si="3"/>
        <v>0.6961968</v>
      </c>
      <c r="F38" s="78">
        <f t="shared" si="3"/>
        <v>131.8132608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102</v>
      </c>
      <c r="C39" s="143">
        <v>0.02</v>
      </c>
      <c r="D39" s="82">
        <v>2.282</v>
      </c>
      <c r="E39" s="143">
        <f t="shared" si="3"/>
        <v>1.160328</v>
      </c>
      <c r="F39" s="78">
        <f t="shared" si="3"/>
        <v>132.3934248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92</v>
      </c>
      <c r="C42" s="138">
        <v>0.066</v>
      </c>
      <c r="D42" s="82">
        <v>9.972</v>
      </c>
      <c r="E42" s="138">
        <f aca="true" t="shared" si="4" ref="E42:F44">C42*36.7437</f>
        <v>2.4250841999999997</v>
      </c>
      <c r="F42" s="78">
        <f t="shared" si="4"/>
        <v>366.40817639999995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91</v>
      </c>
      <c r="C43" s="138">
        <v>0.086</v>
      </c>
      <c r="D43" s="82">
        <v>10.076</v>
      </c>
      <c r="E43" s="138">
        <f t="shared" si="4"/>
        <v>3.1599581999999993</v>
      </c>
      <c r="F43" s="78">
        <f t="shared" si="4"/>
        <v>370.22952119999997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38">
        <v>0.086</v>
      </c>
      <c r="D44" s="82">
        <v>10.134</v>
      </c>
      <c r="E44" s="138">
        <f t="shared" si="4"/>
        <v>3.1599581999999993</v>
      </c>
      <c r="F44" s="78">
        <f t="shared" si="4"/>
        <v>372.36065579999996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82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98</v>
      </c>
      <c r="C47" s="147">
        <v>0</v>
      </c>
      <c r="D47" s="102" t="s">
        <v>81</v>
      </c>
      <c r="E47" s="148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6">
        <v>750</v>
      </c>
      <c r="D48" s="102">
        <v>51550</v>
      </c>
      <c r="E48" s="143">
        <f t="shared" si="5"/>
        <v>6.368345079392036</v>
      </c>
      <c r="F48" s="78">
        <f t="shared" si="5"/>
        <v>437.7175851235459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72">
        <v>880</v>
      </c>
      <c r="D49" s="102">
        <v>48120</v>
      </c>
      <c r="E49" s="138">
        <f t="shared" si="5"/>
        <v>7.472191559819988</v>
      </c>
      <c r="F49" s="78">
        <f t="shared" si="5"/>
        <v>408.593020293793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92</v>
      </c>
      <c r="C52" s="138">
        <v>1.9</v>
      </c>
      <c r="D52" s="83">
        <v>313.3</v>
      </c>
      <c r="E52" s="138">
        <f aca="true" t="shared" si="6" ref="E52:F54">C52*1.1023</f>
        <v>2.09437</v>
      </c>
      <c r="F52" s="83">
        <f t="shared" si="6"/>
        <v>345.35059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91</v>
      </c>
      <c r="C53" s="138">
        <v>2.4</v>
      </c>
      <c r="D53" s="83">
        <v>316.7</v>
      </c>
      <c r="E53" s="138">
        <f t="shared" si="6"/>
        <v>2.64552</v>
      </c>
      <c r="F53" s="83">
        <f t="shared" si="6"/>
        <v>349.09841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38">
        <v>2.6</v>
      </c>
      <c r="D54" s="123">
        <v>319.3</v>
      </c>
      <c r="E54" s="138">
        <f t="shared" si="6"/>
        <v>2.8659800000000004</v>
      </c>
      <c r="F54" s="83">
        <f t="shared" si="6"/>
        <v>351.96439000000004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92</v>
      </c>
      <c r="C57" s="139">
        <v>0.1</v>
      </c>
      <c r="D57" s="78">
        <v>34.46</v>
      </c>
      <c r="E57" s="139">
        <f aca="true" t="shared" si="7" ref="E57:F59">C57/454*1000</f>
        <v>0.22026431718061676</v>
      </c>
      <c r="F57" s="78">
        <f t="shared" si="7"/>
        <v>75.90308370044053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91</v>
      </c>
      <c r="C58" s="139">
        <v>0.13</v>
      </c>
      <c r="D58" s="78">
        <v>34.66</v>
      </c>
      <c r="E58" s="139">
        <f t="shared" si="7"/>
        <v>0.28634361233480177</v>
      </c>
      <c r="F58" s="78">
        <f t="shared" si="7"/>
        <v>76.34361233480176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39">
        <v>0.12</v>
      </c>
      <c r="D59" s="78">
        <v>34.93</v>
      </c>
      <c r="E59" s="139">
        <f t="shared" si="7"/>
        <v>0.2643171806167401</v>
      </c>
      <c r="F59" s="78">
        <f t="shared" si="7"/>
        <v>76.93832599118943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92</v>
      </c>
      <c r="C62" s="143">
        <v>0.115</v>
      </c>
      <c r="D62" s="82">
        <v>9.425</v>
      </c>
      <c r="E62" s="143">
        <f aca="true" t="shared" si="8" ref="E62:F64">C62*22.026</f>
        <v>2.5329900000000003</v>
      </c>
      <c r="F62" s="78">
        <f t="shared" si="8"/>
        <v>207.59505000000001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91</v>
      </c>
      <c r="C63" s="143">
        <v>0.105</v>
      </c>
      <c r="D63" s="82">
        <v>9.63</v>
      </c>
      <c r="E63" s="143">
        <f t="shared" si="8"/>
        <v>2.3127299999999997</v>
      </c>
      <c r="F63" s="78">
        <f t="shared" si="8"/>
        <v>212.11038000000002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95</v>
      </c>
      <c r="C64" s="143">
        <v>0.105</v>
      </c>
      <c r="D64" s="82">
        <v>9.865</v>
      </c>
      <c r="E64" s="143">
        <f t="shared" si="8"/>
        <v>2.3127299999999997</v>
      </c>
      <c r="F64" s="78">
        <f t="shared" si="8"/>
        <v>217.28649000000001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92</v>
      </c>
      <c r="C67" s="138">
        <v>0.026</v>
      </c>
      <c r="D67" s="82">
        <v>1.606</v>
      </c>
      <c r="E67" s="138">
        <f aca="true" t="shared" si="9" ref="E67:F69">C67/3.785</f>
        <v>0.0068692206076618224</v>
      </c>
      <c r="F67" s="78">
        <f t="shared" si="9"/>
        <v>0.42430647291941875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100</v>
      </c>
      <c r="C68" s="138">
        <v>0.012</v>
      </c>
      <c r="D68" s="82">
        <v>1.553</v>
      </c>
      <c r="E68" s="138">
        <f t="shared" si="9"/>
        <v>0.003170409511228534</v>
      </c>
      <c r="F68" s="78">
        <f t="shared" si="9"/>
        <v>0.4103038309114927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91</v>
      </c>
      <c r="C69" s="138">
        <v>0.008</v>
      </c>
      <c r="D69" s="82">
        <v>1.557</v>
      </c>
      <c r="E69" s="138">
        <f t="shared" si="9"/>
        <v>0.0021136063408190224</v>
      </c>
      <c r="F69" s="78">
        <f t="shared" si="9"/>
        <v>0.4113606340819022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88</v>
      </c>
      <c r="C72" s="149">
        <v>0.00475</v>
      </c>
      <c r="D72" s="86">
        <v>0.96175</v>
      </c>
      <c r="E72" s="149">
        <f>C72/454*100</f>
        <v>0.0010462555066079295</v>
      </c>
      <c r="F72" s="84">
        <f>D72/454*1000</f>
        <v>2.1183920704845813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92</v>
      </c>
      <c r="C73" s="149">
        <v>0.00825</v>
      </c>
      <c r="D73" s="86">
        <v>1.04</v>
      </c>
      <c r="E73" s="149">
        <f>C73/454*100</f>
        <v>0.001817180616740088</v>
      </c>
      <c r="F73" s="84">
        <f>D73/454*1000</f>
        <v>2.290748898678414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100</v>
      </c>
      <c r="C74" s="149">
        <v>0.0075</v>
      </c>
      <c r="D74" s="86">
        <v>1.08</v>
      </c>
      <c r="E74" s="149">
        <f>C74/454*100</f>
        <v>0.0016519823788546254</v>
      </c>
      <c r="F74" s="84">
        <f>D74/454*1000</f>
        <v>2.378854625550661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5">
        <v>0.0002</v>
      </c>
      <c r="D77" s="106">
        <v>0.1961</v>
      </c>
      <c r="E77" s="145">
        <f aca="true" t="shared" si="10" ref="E77:F79">C77/454*1000000</f>
        <v>0.4405286343612335</v>
      </c>
      <c r="F77" s="78">
        <f t="shared" si="10"/>
        <v>431.9383259911894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45">
        <v>0.0003</v>
      </c>
      <c r="D78" s="106" t="s">
        <v>81</v>
      </c>
      <c r="E78" s="145">
        <f t="shared" si="10"/>
        <v>0.6607929515418502</v>
      </c>
      <c r="F78" s="78" t="s">
        <v>81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96</v>
      </c>
      <c r="C79" s="145">
        <v>0.0004</v>
      </c>
      <c r="D79" s="144" t="s">
        <v>81</v>
      </c>
      <c r="E79" s="145">
        <f t="shared" si="10"/>
        <v>0.881057268722467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1.0461</v>
      </c>
      <c r="F85" s="136">
        <v>0.0085</v>
      </c>
      <c r="G85" s="136">
        <v>1.2286</v>
      </c>
      <c r="H85" s="136">
        <v>0.9767</v>
      </c>
      <c r="I85" s="136">
        <v>0.7445</v>
      </c>
      <c r="J85" s="136">
        <v>0.7212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0.9559</v>
      </c>
      <c r="E86" s="137" t="s">
        <v>81</v>
      </c>
      <c r="F86" s="137">
        <v>0.0081</v>
      </c>
      <c r="G86" s="137">
        <v>1.1745</v>
      </c>
      <c r="H86" s="137">
        <v>0.9336</v>
      </c>
      <c r="I86" s="137">
        <v>0.7117</v>
      </c>
      <c r="J86" s="137">
        <v>0.6894</v>
      </c>
      <c r="K86" s="137">
        <v>0.1232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117.77</v>
      </c>
      <c r="E87" s="136">
        <v>123.1992</v>
      </c>
      <c r="F87" s="136" t="s">
        <v>81</v>
      </c>
      <c r="G87" s="136">
        <v>144.6922</v>
      </c>
      <c r="H87" s="136">
        <v>115.021</v>
      </c>
      <c r="I87" s="136">
        <v>87.6852</v>
      </c>
      <c r="J87" s="136">
        <v>84.9357</v>
      </c>
      <c r="K87" s="136">
        <v>15.1832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0.8139</v>
      </c>
      <c r="E88" s="137">
        <v>0.8515</v>
      </c>
      <c r="F88" s="137">
        <v>0.0069</v>
      </c>
      <c r="G88" s="137" t="s">
        <v>81</v>
      </c>
      <c r="H88" s="137">
        <v>0.7949</v>
      </c>
      <c r="I88" s="137">
        <v>0.606</v>
      </c>
      <c r="J88" s="137">
        <v>0.587</v>
      </c>
      <c r="K88" s="137">
        <v>0.1049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1.0239</v>
      </c>
      <c r="E89" s="136">
        <v>1.0711</v>
      </c>
      <c r="F89" s="136">
        <v>0.0087</v>
      </c>
      <c r="G89" s="136">
        <v>1.258</v>
      </c>
      <c r="H89" s="136" t="s">
        <v>81</v>
      </c>
      <c r="I89" s="136">
        <v>0.7623</v>
      </c>
      <c r="J89" s="136">
        <v>0.7384</v>
      </c>
      <c r="K89" s="136">
        <v>0.132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1.3431</v>
      </c>
      <c r="E90" s="137">
        <v>1.405</v>
      </c>
      <c r="F90" s="137">
        <v>0.0114</v>
      </c>
      <c r="G90" s="137">
        <v>1.6501</v>
      </c>
      <c r="H90" s="137">
        <v>1.3117</v>
      </c>
      <c r="I90" s="137" t="s">
        <v>81</v>
      </c>
      <c r="J90" s="137">
        <v>0.9686</v>
      </c>
      <c r="K90" s="137">
        <v>0.1732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1.3866</v>
      </c>
      <c r="E91" s="136">
        <v>1.4505</v>
      </c>
      <c r="F91" s="136">
        <v>0.0118</v>
      </c>
      <c r="G91" s="136">
        <v>1.7035</v>
      </c>
      <c r="H91" s="136">
        <v>1.3542</v>
      </c>
      <c r="I91" s="136">
        <v>1.0324</v>
      </c>
      <c r="J91" s="136" t="s">
        <v>81</v>
      </c>
      <c r="K91" s="136">
        <v>0.1788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7.7566</v>
      </c>
      <c r="E92" s="137">
        <v>8.1142</v>
      </c>
      <c r="F92" s="137">
        <v>0.0659</v>
      </c>
      <c r="G92" s="137">
        <v>9.5298</v>
      </c>
      <c r="H92" s="137">
        <v>7.5755</v>
      </c>
      <c r="I92" s="137">
        <v>5.7751</v>
      </c>
      <c r="J92" s="137">
        <v>5.5941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2017-01-03T07:36:01Z</dcterms:modified>
  <cp:category/>
  <cp:version/>
  <cp:contentType/>
  <cp:contentStatus/>
</cp:coreProperties>
</file>