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<sst xmlns="http://schemas.openxmlformats.org/spreadsheetml/2006/main" count="166" uniqueCount="109">
  <si>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</si>
  <si>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</si>
  <si>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</si>
  <si>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</si>
  <si>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</si>
  <si>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</si>
  <si>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</si>
  <si>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</si>
  <si>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</si>
  <si>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</si>
  <si>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</si>
  <si>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</si>
  <si>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</si>
  <si>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</si>
  <si>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</si>
  <si>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</si>
  <si>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</si>
  <si>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</si>
  <si>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</si>
  <si>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</si>
  <si>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</si>
  <si>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</si>
  <si>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</si>
  <si>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</si>
  <si>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</si>
  <si>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</si>
  <si>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</si>
  <si>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</si>
  <si>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</si>
  <si>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</si>
  <si>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</si>
  <si>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</si>
  <si>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</si>
  <si>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</si>
  <si>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</si>
  <si>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</si>
  <si>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</si>
  <si>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</si>
  <si>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</si>
  <si>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</si>
  <si>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</si>
  <si>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</si>
  <si>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</si>
  <si>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</si>
  <si>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</si>
  <si>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</si>
  <si>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</si>
  <si>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</si>
  <si>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</si>
  <si>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</si>
  <si>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</si>
  <si>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</si>
  <si>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</si>
  <si>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</si>
  <si>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</si>
  <si>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</si>
  <si>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</si>
  <si>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</si>
  <si>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</si>
  <si>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</si>
  <si>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</si>
  <si>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</si>
  <si>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</si>
  <si>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</si>
  <si>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</si>
  <si>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</si>
  <si>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</si>
  <si>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</si>
  <si>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</si>
  <si>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</si>
  <si>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</si>
  <si>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</si>
  <si>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</si>
  <si>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</si>
  <si>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</si>
  <si>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</si>
  <si>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</si>
  <si>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</si>
  <si>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</si>
  <si>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</si>
  <si>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</si>
  <si>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</si>
  <si>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</si>
  <si>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</si>
  <si>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</si>
  <si>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</si>
  <si>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</si>
  <si>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</si>
  <si>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</si>
  <si>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</si>
  <si>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</si>
  <si>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</si>
  <si>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</si>
  <si>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</si>
  <si>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</si>
  <si>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</si>
  <si>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</si>
  <si>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</si>
  <si>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</si>
  <si>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</si>
  <si>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</si>
  <si>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</si>
  <si>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</si>
  <si>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</si>
  <si>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</si>
  <si>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</si>
  <si>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</si>
  <si>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</si>
  <si>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30 листопада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</si>
</sst>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108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88</v>
      </c>
      <c r="C7" s="147">
        <v>0</v>
      </c>
      <c r="D7" s="14">
        <v>3.362</v>
      </c>
      <c r="E7" s="147">
        <f aca="true" t="shared" si="0" ref="E7:F9">C7*39.3683</f>
        <v>0</v>
      </c>
      <c r="F7" s="13">
        <f t="shared" si="0"/>
        <v>132.3562246</v>
      </c>
    </row>
    <row r="8" spans="2:6" s="6" customFormat="1" ht="15">
      <c r="B8" s="25" t="s">
        <v>93</v>
      </c>
      <c r="C8" s="138">
        <v>0.004</v>
      </c>
      <c r="D8" s="14">
        <v>3.484</v>
      </c>
      <c r="E8" s="138">
        <f t="shared" si="0"/>
        <v>0.1574732</v>
      </c>
      <c r="F8" s="13">
        <f t="shared" si="0"/>
        <v>137.15915719999998</v>
      </c>
    </row>
    <row r="9" spans="2:17" s="6" customFormat="1" ht="15">
      <c r="B9" s="25" t="s">
        <v>99</v>
      </c>
      <c r="C9" s="138">
        <v>0.006</v>
      </c>
      <c r="D9" s="14">
        <v>3.556</v>
      </c>
      <c r="E9" s="138">
        <f t="shared" si="0"/>
        <v>0.2362098</v>
      </c>
      <c r="F9" s="13">
        <f t="shared" si="0"/>
        <v>139.9936748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39">
        <v>0.5</v>
      </c>
      <c r="D12" s="13">
        <v>164.25</v>
      </c>
      <c r="E12" s="139">
        <f>C12/$D$86</f>
        <v>0.5309546564723373</v>
      </c>
      <c r="F12" s="78">
        <f>D12/D86</f>
        <v>174.41860465116278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39">
        <v>0.25</v>
      </c>
      <c r="D13" s="13">
        <v>166</v>
      </c>
      <c r="E13" s="139">
        <f>C13/$D$86</f>
        <v>0.26547732823616865</v>
      </c>
      <c r="F13" s="78">
        <f>D13/D86</f>
        <v>176.27694594881598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73">
        <v>0</v>
      </c>
      <c r="D14" s="13">
        <v>169.5</v>
      </c>
      <c r="E14" s="173">
        <f>C14/$D$86</f>
        <v>0</v>
      </c>
      <c r="F14" s="78">
        <f>D14/D86</f>
        <v>179.99362854412234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83</v>
      </c>
      <c r="D16" s="152"/>
      <c r="E16" s="155" t="s">
        <v>6</v>
      </c>
      <c r="F16" s="15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140</v>
      </c>
      <c r="D17" s="101">
        <v>21960</v>
      </c>
      <c r="E17" s="139">
        <f aca="true" t="shared" si="1" ref="E17:F19">C17/$D$87</f>
        <v>1.2285012285012287</v>
      </c>
      <c r="F17" s="78">
        <f t="shared" si="1"/>
        <v>192.6991926991927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40</v>
      </c>
      <c r="D18" s="101">
        <v>21870</v>
      </c>
      <c r="E18" s="142">
        <f t="shared" si="1"/>
        <v>0.35100035100035104</v>
      </c>
      <c r="F18" s="78">
        <f t="shared" si="1"/>
        <v>191.9094419094419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100</v>
      </c>
      <c r="D19" s="101">
        <v>20000</v>
      </c>
      <c r="E19" s="139">
        <f t="shared" si="1"/>
        <v>0.8775008775008776</v>
      </c>
      <c r="F19" s="78">
        <f t="shared" si="1"/>
        <v>175.50017550017552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0.034</v>
      </c>
      <c r="D22" s="14">
        <v>3.8</v>
      </c>
      <c r="E22" s="138">
        <f aca="true" t="shared" si="2" ref="E22:F24">C22*36.7437</f>
        <v>1.2492858</v>
      </c>
      <c r="F22" s="13">
        <f t="shared" si="2"/>
        <v>139.62606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0.06</v>
      </c>
      <c r="D23" s="14">
        <v>4.05</v>
      </c>
      <c r="E23" s="138">
        <f t="shared" si="2"/>
        <v>2.2046219999999996</v>
      </c>
      <c r="F23" s="13">
        <f t="shared" si="2"/>
        <v>148.811985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0.066</v>
      </c>
      <c r="D24" s="105">
        <v>4.152</v>
      </c>
      <c r="E24" s="138">
        <f t="shared" si="2"/>
        <v>2.4250841999999997</v>
      </c>
      <c r="F24" s="13">
        <f t="shared" si="2"/>
        <v>152.55984239999998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1.25</v>
      </c>
      <c r="D27" s="78">
        <v>162.25</v>
      </c>
      <c r="E27" s="142">
        <f>C27/$D$86</f>
        <v>1.3273866411808433</v>
      </c>
      <c r="F27" s="78">
        <f>D27/D86</f>
        <v>172.29478602527345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0.75</v>
      </c>
      <c r="D28" s="13">
        <v>166.25</v>
      </c>
      <c r="E28" s="142">
        <f>C28/$D$86</f>
        <v>0.796431984708506</v>
      </c>
      <c r="F28" s="78">
        <f>D28/D86</f>
        <v>176.54242327705214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0.25</v>
      </c>
      <c r="D29" s="13">
        <v>169</v>
      </c>
      <c r="E29" s="142">
        <f>C29/$D$86</f>
        <v>0.26547732823616865</v>
      </c>
      <c r="F29" s="78">
        <f>D29/D86</f>
        <v>179.46267388765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0.2</v>
      </c>
      <c r="D32" s="13">
        <v>377</v>
      </c>
      <c r="E32" s="142">
        <f>C32/$D$86</f>
        <v>0.21238186258893493</v>
      </c>
      <c r="F32" s="78">
        <f>D32/D86</f>
        <v>400.3398109801423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39">
        <v>0.13</v>
      </c>
      <c r="D33" s="13">
        <v>376.75</v>
      </c>
      <c r="E33" s="139">
        <f>C33/$D$86</f>
        <v>0.1380482106828077</v>
      </c>
      <c r="F33" s="78">
        <f>D33/$D$86</f>
        <v>400.07433365190616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73">
        <v>0</v>
      </c>
      <c r="D34" s="72" t="s">
        <v>81</v>
      </c>
      <c r="E34" s="173">
        <f>C34/$D$86</f>
        <v>0</v>
      </c>
      <c r="F34" s="78" t="s">
        <v>81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0.006</v>
      </c>
      <c r="D37" s="82">
        <v>1.99</v>
      </c>
      <c r="E37" s="143">
        <f aca="true" t="shared" si="3" ref="E37:F39">C37*58.0164</f>
        <v>0.3480984</v>
      </c>
      <c r="F37" s="78">
        <f t="shared" si="3"/>
        <v>115.452636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0.002</v>
      </c>
      <c r="D38" s="82">
        <v>2.18</v>
      </c>
      <c r="E38" s="143">
        <f t="shared" si="3"/>
        <v>0.11603279999999999</v>
      </c>
      <c r="F38" s="78">
        <f t="shared" si="3"/>
        <v>126.475752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0.004</v>
      </c>
      <c r="D39" s="82">
        <v>2.16</v>
      </c>
      <c r="E39" s="143">
        <f t="shared" si="3"/>
        <v>0.23206559999999998</v>
      </c>
      <c r="F39" s="78">
        <f t="shared" si="3"/>
        <v>125.31542400000001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0.102</v>
      </c>
      <c r="D42" s="82">
        <v>10.32</v>
      </c>
      <c r="E42" s="138">
        <f aca="true" t="shared" si="4" ref="E42:F44">C42*36.7437</f>
        <v>3.7478573999999996</v>
      </c>
      <c r="F42" s="78">
        <f t="shared" si="4"/>
        <v>379.194984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38">
        <v>0.096</v>
      </c>
      <c r="D43" s="82">
        <v>10.406</v>
      </c>
      <c r="E43" s="138">
        <f t="shared" si="4"/>
        <v>3.5273952</v>
      </c>
      <c r="F43" s="78">
        <f t="shared" si="4"/>
        <v>382.3549422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8">
        <v>0.082</v>
      </c>
      <c r="D44" s="82">
        <v>10.486</v>
      </c>
      <c r="E44" s="138">
        <f t="shared" si="4"/>
        <v>3.0129834</v>
      </c>
      <c r="F44" s="78">
        <f t="shared" si="4"/>
        <v>385.2944382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82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8">
        <v>500</v>
      </c>
      <c r="D48" s="102">
        <v>48500</v>
      </c>
      <c r="E48" s="143">
        <f t="shared" si="5"/>
        <v>4.3875043875043875</v>
      </c>
      <c r="F48" s="78">
        <f t="shared" si="5"/>
        <v>425.5879255879256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51">
        <v>1300</v>
      </c>
      <c r="D49" s="102">
        <v>48000</v>
      </c>
      <c r="E49" s="138">
        <f t="shared" si="5"/>
        <v>11.407511407511409</v>
      </c>
      <c r="F49" s="78">
        <f t="shared" si="5"/>
        <v>421.2004212004212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38">
        <v>5.3</v>
      </c>
      <c r="D52" s="83">
        <v>316.8</v>
      </c>
      <c r="E52" s="138">
        <f aca="true" t="shared" si="6" ref="E52:F54">C52*1.1023</f>
        <v>5.84219</v>
      </c>
      <c r="F52" s="83">
        <f t="shared" si="6"/>
        <v>349.20864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5.9</v>
      </c>
      <c r="D53" s="83">
        <v>318.4</v>
      </c>
      <c r="E53" s="138">
        <f t="shared" si="6"/>
        <v>6.503570000000001</v>
      </c>
      <c r="F53" s="83">
        <f t="shared" si="6"/>
        <v>350.97231999999997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5.6</v>
      </c>
      <c r="D54" s="123">
        <v>321.7</v>
      </c>
      <c r="E54" s="138">
        <f t="shared" si="6"/>
        <v>6.17288</v>
      </c>
      <c r="F54" s="83">
        <f t="shared" si="6"/>
        <v>354.60991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0.43</v>
      </c>
      <c r="D57" s="78">
        <v>36.74</v>
      </c>
      <c r="E57" s="142">
        <f aca="true" t="shared" si="7" ref="E57:F59">C57/454*1000</f>
        <v>0.947136563876652</v>
      </c>
      <c r="F57" s="78">
        <f t="shared" si="7"/>
        <v>80.9251101321586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0.37</v>
      </c>
      <c r="D58" s="78">
        <v>36.92</v>
      </c>
      <c r="E58" s="142">
        <f t="shared" si="7"/>
        <v>0.8149779735682819</v>
      </c>
      <c r="F58" s="78">
        <f t="shared" si="7"/>
        <v>81.3215859030837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0.36</v>
      </c>
      <c r="D59" s="78">
        <v>37.19</v>
      </c>
      <c r="E59" s="142">
        <f t="shared" si="7"/>
        <v>0.7929515418502202</v>
      </c>
      <c r="F59" s="78">
        <f t="shared" si="7"/>
        <v>81.91629955947135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0.17</v>
      </c>
      <c r="D62" s="82">
        <v>9.68</v>
      </c>
      <c r="E62" s="143">
        <f aca="true" t="shared" si="8" ref="E62:F64">C62*22.026</f>
        <v>3.7444200000000003</v>
      </c>
      <c r="F62" s="78">
        <f t="shared" si="8"/>
        <v>213.21168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0.175</v>
      </c>
      <c r="D63" s="82">
        <v>9.98</v>
      </c>
      <c r="E63" s="143">
        <f t="shared" si="8"/>
        <v>3.8545499999999997</v>
      </c>
      <c r="F63" s="78">
        <f t="shared" si="8"/>
        <v>219.81948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0.175</v>
      </c>
      <c r="D64" s="82">
        <v>10.085</v>
      </c>
      <c r="E64" s="143">
        <f t="shared" si="8"/>
        <v>3.8545499999999997</v>
      </c>
      <c r="F64" s="78">
        <f t="shared" si="8"/>
        <v>222.13221000000001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0.051</v>
      </c>
      <c r="D67" s="82">
        <v>1.65</v>
      </c>
      <c r="E67" s="143">
        <f aca="true" t="shared" si="9" ref="E67:F69">C67/3.785</f>
        <v>0.013474240422721266</v>
      </c>
      <c r="F67" s="78">
        <f t="shared" si="9"/>
        <v>0.43593130779392336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0.056</v>
      </c>
      <c r="D68" s="82">
        <v>1.573</v>
      </c>
      <c r="E68" s="143">
        <f t="shared" si="9"/>
        <v>0.014795244385733156</v>
      </c>
      <c r="F68" s="78">
        <f t="shared" si="9"/>
        <v>0.41558784676354027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0.049</v>
      </c>
      <c r="D69" s="82">
        <v>1.535</v>
      </c>
      <c r="E69" s="143">
        <f t="shared" si="9"/>
        <v>0.012945838837516512</v>
      </c>
      <c r="F69" s="78">
        <f t="shared" si="9"/>
        <v>0.4055482166446499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74">
        <v>0</v>
      </c>
      <c r="D72" s="86" t="s">
        <v>81</v>
      </c>
      <c r="E72" s="174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50">
        <v>0.001</v>
      </c>
      <c r="D73" s="86">
        <v>0.96125</v>
      </c>
      <c r="E73" s="150">
        <f>C73/454*100</f>
        <v>0.00022026431718061672</v>
      </c>
      <c r="F73" s="84">
        <f>D73/454*1000</f>
        <v>2.1172907488986787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0.01575</v>
      </c>
      <c r="D74" s="86">
        <v>1.03275</v>
      </c>
      <c r="E74" s="149">
        <f>C74/454*100</f>
        <v>0.003469162995594714</v>
      </c>
      <c r="F74" s="84">
        <f>D74/454*1000</f>
        <v>2.2747797356828197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0.0015</v>
      </c>
      <c r="D77" s="106">
        <v>0.1981</v>
      </c>
      <c r="E77" s="145">
        <f aca="true" t="shared" si="10" ref="E77:F79">C77/454*1000000</f>
        <v>3.303964757709251</v>
      </c>
      <c r="F77" s="78">
        <f t="shared" si="10"/>
        <v>436.3436123348017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5">
        <v>0.0015</v>
      </c>
      <c r="D78" s="106">
        <v>0.1919</v>
      </c>
      <c r="E78" s="145">
        <f t="shared" si="10"/>
        <v>3.303964757709251</v>
      </c>
      <c r="F78" s="78">
        <f t="shared" si="10"/>
        <v>422.6872246696035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5">
        <v>0.0016</v>
      </c>
      <c r="D79" s="144" t="s">
        <v>81</v>
      </c>
      <c r="E79" s="145">
        <f t="shared" si="10"/>
        <v>3.524229074889868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1.0619</v>
      </c>
      <c r="F85" s="136">
        <v>0.0088</v>
      </c>
      <c r="G85" s="136">
        <v>1.2534</v>
      </c>
      <c r="H85" s="136">
        <v>0.9857</v>
      </c>
      <c r="I85" s="136">
        <v>0.747</v>
      </c>
      <c r="J85" s="136">
        <v>0.7415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0.9417</v>
      </c>
      <c r="E86" s="137" t="s">
        <v>81</v>
      </c>
      <c r="F86" s="137">
        <v>0.0083</v>
      </c>
      <c r="G86" s="137">
        <v>1.1803</v>
      </c>
      <c r="H86" s="137">
        <v>0.9282</v>
      </c>
      <c r="I86" s="137">
        <v>0.7035</v>
      </c>
      <c r="J86" s="137">
        <v>0.6983</v>
      </c>
      <c r="K86" s="137">
        <v>0.1214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113.96</v>
      </c>
      <c r="E87" s="136">
        <v>121.0141</v>
      </c>
      <c r="F87" s="136" t="s">
        <v>81</v>
      </c>
      <c r="G87" s="136">
        <v>142.8375</v>
      </c>
      <c r="H87" s="136">
        <v>112.3312</v>
      </c>
      <c r="I87" s="136">
        <v>85.1337</v>
      </c>
      <c r="J87" s="136">
        <v>84.5013</v>
      </c>
      <c r="K87" s="136">
        <v>14.6945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0.7978</v>
      </c>
      <c r="E88" s="137">
        <v>0.8472</v>
      </c>
      <c r="F88" s="137">
        <v>0.007</v>
      </c>
      <c r="G88" s="137" t="s">
        <v>81</v>
      </c>
      <c r="H88" s="137">
        <v>0.7864</v>
      </c>
      <c r="I88" s="137">
        <v>0.596</v>
      </c>
      <c r="J88" s="137">
        <v>0.5916</v>
      </c>
      <c r="K88" s="137">
        <v>0.1029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1.0145</v>
      </c>
      <c r="E89" s="136">
        <v>1.0773</v>
      </c>
      <c r="F89" s="136">
        <v>0.0089</v>
      </c>
      <c r="G89" s="136">
        <v>1.2716</v>
      </c>
      <c r="H89" s="136" t="s">
        <v>81</v>
      </c>
      <c r="I89" s="136">
        <v>0.7579</v>
      </c>
      <c r="J89" s="136">
        <v>0.7523</v>
      </c>
      <c r="K89" s="136">
        <v>0.1308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1.3386</v>
      </c>
      <c r="E90" s="137">
        <v>1.4215</v>
      </c>
      <c r="F90" s="137">
        <v>0.0118</v>
      </c>
      <c r="G90" s="137">
        <v>1.6778</v>
      </c>
      <c r="H90" s="137">
        <v>1.3195</v>
      </c>
      <c r="I90" s="137" t="s">
        <v>81</v>
      </c>
      <c r="J90" s="137">
        <v>0.9926</v>
      </c>
      <c r="K90" s="137">
        <v>0.1726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1.3486</v>
      </c>
      <c r="E91" s="136">
        <v>1.4321</v>
      </c>
      <c r="F91" s="136">
        <v>0.0118</v>
      </c>
      <c r="G91" s="136">
        <v>1.6904</v>
      </c>
      <c r="H91" s="136">
        <v>1.3293</v>
      </c>
      <c r="I91" s="136">
        <v>1.0075</v>
      </c>
      <c r="J91" s="136" t="s">
        <v>81</v>
      </c>
      <c r="K91" s="136">
        <v>0.1739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7.7553</v>
      </c>
      <c r="E92" s="137">
        <v>8.2354</v>
      </c>
      <c r="F92" s="137">
        <v>0.0681</v>
      </c>
      <c r="G92" s="137">
        <v>9.7205</v>
      </c>
      <c r="H92" s="137">
        <v>7.6445</v>
      </c>
      <c r="I92" s="137">
        <v>5.7936</v>
      </c>
      <c r="J92" s="137">
        <v>5.7506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2016-12-01T06:19:13Z</dcterms:modified>
  <cp:category/>
  <cp:version/>
  <cp:contentType/>
  <cp:contentStatus/>
</cp:coreProperties>
</file>