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<sst xmlns="http://schemas.openxmlformats.org/spreadsheetml/2006/main" count="162" uniqueCount="109">
  <si>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</si>
  <si>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</si>
  <si>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</si>
  <si>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</si>
  <si>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</si>
  <si>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</si>
  <si>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</si>
  <si>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</si>
  <si>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</si>
  <si>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</si>
  <si>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</si>
  <si>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</si>
  <si>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</si>
  <si>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</si>
  <si>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</si>
  <si>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</si>
  <si>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</si>
  <si>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</si>
  <si>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</si>
  <si>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</si>
  <si>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</si>
  <si>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</si>
  <si>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</si>
  <si>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</si>
  <si>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</si>
  <si>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</si>
  <si>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</si>
  <si>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</si>
  <si>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</si>
  <si>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</si>
  <si>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</si>
  <si>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</si>
  <si>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</si>
  <si>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</si>
  <si>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</si>
  <si>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</si>
  <si>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</si>
  <si>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</si>
  <si>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</si>
  <si>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</si>
  <si>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</si>
  <si>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</si>
  <si>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</si>
  <si>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</si>
  <si>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</si>
  <si>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</si>
  <si>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</si>
  <si>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</si>
  <si>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</si>
  <si>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</si>
  <si>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</si>
  <si>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</si>
  <si>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</si>
  <si>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</si>
  <si>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</si>
  <si>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</si>
  <si>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</si>
  <si>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</si>
  <si>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</si>
  <si>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</si>
  <si>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</si>
  <si>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</si>
  <si>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</si>
  <si>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</si>
  <si>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</si>
  <si>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</si>
  <si>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</si>
  <si>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</si>
  <si>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</si>
  <si>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</si>
  <si>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</si>
  <si>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</si>
  <si>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</si>
  <si>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</si>
  <si>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</si>
  <si>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</si>
  <si>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</si>
  <si>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</si>
  <si>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</si>
  <si>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</si>
  <si>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</si>
  <si>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</si>
  <si>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</si>
  <si>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</si>
  <si>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</si>
  <si>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</si>
  <si>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</si>
  <si>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</si>
  <si>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</si>
  <si>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</si>
  <si>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</si>
  <si>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</si>
  <si>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</si>
  <si>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</si>
  <si>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</si>
  <si>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</si>
  <si>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</si>
  <si>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</si>
  <si>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</si>
  <si>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</si>
  <si>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</si>
  <si>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</si>
  <si>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</si>
  <si>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</si>
  <si>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</si>
  <si>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</si>
  <si>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</si>
  <si>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</si>
  <si>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30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</si>
</sst>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108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88</v>
      </c>
      <c r="C7" s="137">
        <v>0.106</v>
      </c>
      <c r="D7" s="14">
        <v>3.696</v>
      </c>
      <c r="E7" s="137">
        <f aca="true" t="shared" si="0" ref="E7:F9">C7*39.3683</f>
        <v>4.1730398</v>
      </c>
      <c r="F7" s="13">
        <f t="shared" si="0"/>
        <v>145.5052368</v>
      </c>
    </row>
    <row r="8" spans="2:6" s="6" customFormat="1" ht="15">
      <c r="B8" s="25" t="s">
        <v>93</v>
      </c>
      <c r="C8" s="137">
        <v>0.114</v>
      </c>
      <c r="D8" s="14">
        <v>3.79</v>
      </c>
      <c r="E8" s="137">
        <f t="shared" si="0"/>
        <v>4.4879862</v>
      </c>
      <c r="F8" s="13">
        <f t="shared" si="0"/>
        <v>149.20585699999998</v>
      </c>
    </row>
    <row r="9" spans="2:17" s="6" customFormat="1" ht="15">
      <c r="B9" s="25" t="s">
        <v>103</v>
      </c>
      <c r="C9" s="137">
        <v>0.12</v>
      </c>
      <c r="D9" s="14">
        <v>3.906</v>
      </c>
      <c r="E9" s="137">
        <f t="shared" si="0"/>
        <v>4.724195999999999</v>
      </c>
      <c r="F9" s="13">
        <f t="shared" si="0"/>
        <v>153.7725798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5"/>
      <c r="D10" s="7"/>
      <c r="E10" s="139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4">
        <v>0.14</v>
      </c>
      <c r="D12" s="13">
        <v>174.25</v>
      </c>
      <c r="E12" s="134">
        <f aca="true" t="shared" si="1" ref="E12:F14">C12/$D$86</f>
        <v>0.15974440894568692</v>
      </c>
      <c r="F12" s="76">
        <f t="shared" si="1"/>
        <v>198.82473756275675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6">
        <v>0.58</v>
      </c>
      <c r="D13" s="13">
        <v>173.75</v>
      </c>
      <c r="E13" s="136">
        <f t="shared" si="1"/>
        <v>0.6617982656321314</v>
      </c>
      <c r="F13" s="76">
        <f t="shared" si="1"/>
        <v>198.25422181652215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36">
        <v>0.86</v>
      </c>
      <c r="D14" s="13">
        <v>176.5</v>
      </c>
      <c r="E14" s="136">
        <f t="shared" si="1"/>
        <v>0.9812870835235052</v>
      </c>
      <c r="F14" s="76">
        <f t="shared" si="1"/>
        <v>201.39205842081242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4"/>
      <c r="D15" s="56"/>
      <c r="E15" s="136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42">
        <v>0</v>
      </c>
      <c r="D17" s="96">
        <v>21580</v>
      </c>
      <c r="E17" s="142">
        <f aca="true" t="shared" si="2" ref="E17:F19">C17/$D$87</f>
        <v>0</v>
      </c>
      <c r="F17" s="76">
        <f t="shared" si="2"/>
        <v>191.77108326668443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6">
        <v>110</v>
      </c>
      <c r="D18" s="96">
        <v>21900</v>
      </c>
      <c r="E18" s="136">
        <f t="shared" si="2"/>
        <v>0.9775171065493646</v>
      </c>
      <c r="F18" s="76">
        <f t="shared" si="2"/>
        <v>194.61476939482804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36">
        <v>100</v>
      </c>
      <c r="D19" s="96">
        <v>21700</v>
      </c>
      <c r="E19" s="136">
        <f t="shared" si="2"/>
        <v>0.888651915044877</v>
      </c>
      <c r="F19" s="76">
        <f t="shared" si="2"/>
        <v>192.8374655647383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3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98"/>
      <c r="H21" s="98"/>
      <c r="I21" s="98"/>
      <c r="J21" s="98"/>
      <c r="K21" s="98"/>
      <c r="L21" s="98"/>
      <c r="M21" s="98"/>
      <c r="N21" s="28"/>
      <c r="O21" s="98"/>
      <c r="P21" s="98"/>
      <c r="Q21" s="98"/>
    </row>
    <row r="22" spans="2:18" s="6" customFormat="1" ht="15">
      <c r="B22" s="25" t="s">
        <v>88</v>
      </c>
      <c r="C22" s="137">
        <v>0.306</v>
      </c>
      <c r="D22" s="14">
        <v>5.11</v>
      </c>
      <c r="E22" s="137">
        <f aca="true" t="shared" si="3" ref="E22:F24">C22*36.7437</f>
        <v>11.2435722</v>
      </c>
      <c r="F22" s="13">
        <f t="shared" si="3"/>
        <v>187.76030699999998</v>
      </c>
      <c r="G22" s="98"/>
      <c r="H22" s="98"/>
      <c r="I22" s="98"/>
      <c r="J22" s="68"/>
      <c r="K22" s="98"/>
      <c r="L22" s="98"/>
      <c r="M22" s="98"/>
      <c r="N22" s="98"/>
      <c r="O22" s="98"/>
      <c r="P22" s="98"/>
      <c r="Q22" s="98"/>
      <c r="R22" s="98"/>
    </row>
    <row r="23" spans="2:18" s="6" customFormat="1" ht="15">
      <c r="B23" s="25" t="s">
        <v>93</v>
      </c>
      <c r="C23" s="137">
        <v>0.3</v>
      </c>
      <c r="D23" s="14">
        <v>5.25</v>
      </c>
      <c r="E23" s="137">
        <f t="shared" si="3"/>
        <v>11.023109999999999</v>
      </c>
      <c r="F23" s="13">
        <f t="shared" si="3"/>
        <v>192.90442499999997</v>
      </c>
      <c r="G23" s="68"/>
      <c r="H23" s="98"/>
      <c r="I23" s="98"/>
      <c r="J23" s="98"/>
      <c r="K23" s="68"/>
      <c r="L23" s="98"/>
      <c r="M23" s="98"/>
      <c r="N23" s="98"/>
      <c r="O23" s="98"/>
      <c r="P23" s="98"/>
      <c r="Q23" s="98"/>
      <c r="R23" s="98"/>
    </row>
    <row r="24" spans="2:18" s="6" customFormat="1" ht="15">
      <c r="B24" s="25" t="s">
        <v>103</v>
      </c>
      <c r="C24" s="137">
        <v>0.294</v>
      </c>
      <c r="D24" s="100">
        <v>5.452</v>
      </c>
      <c r="E24" s="137">
        <f t="shared" si="3"/>
        <v>10.802647799999999</v>
      </c>
      <c r="F24" s="13">
        <f t="shared" si="3"/>
        <v>200.32665239999997</v>
      </c>
      <c r="G24" s="98"/>
      <c r="H24" s="68"/>
      <c r="I24" s="68"/>
      <c r="J24" s="98"/>
      <c r="K24" s="98"/>
      <c r="L24" s="68"/>
      <c r="M24" s="98"/>
      <c r="N24" s="98"/>
      <c r="O24" s="98"/>
      <c r="P24" s="98"/>
      <c r="Q24" s="98"/>
      <c r="R24" s="98"/>
    </row>
    <row r="25" spans="2:18" s="6" customFormat="1" ht="15">
      <c r="B25" s="25"/>
      <c r="C25" s="99"/>
      <c r="D25" s="139"/>
      <c r="E25" s="133"/>
      <c r="F25" s="71"/>
      <c r="G25" s="98"/>
      <c r="H25" s="98"/>
      <c r="I25" s="98"/>
      <c r="J25" s="98"/>
      <c r="K25" s="98"/>
      <c r="L25" s="98"/>
      <c r="M25" s="68"/>
      <c r="N25" s="98"/>
      <c r="O25" s="98"/>
      <c r="P25" s="98"/>
      <c r="Q25" s="98"/>
      <c r="R25" s="98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6">
        <v>1.73</v>
      </c>
      <c r="D27" s="76">
        <v>176.25</v>
      </c>
      <c r="E27" s="136">
        <f>C27/$D$86</f>
        <v>1.9739844819717025</v>
      </c>
      <c r="F27" s="76">
        <f>D27/D86</f>
        <v>201.10680054769512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6">
        <v>1.82</v>
      </c>
      <c r="D28" s="13">
        <v>181.75</v>
      </c>
      <c r="E28" s="136">
        <f>C28/$D$86</f>
        <v>2.07667731629393</v>
      </c>
      <c r="F28" s="76">
        <f>D28/D86</f>
        <v>207.3824737562757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6">
        <v>2.07</v>
      </c>
      <c r="D29" s="13">
        <v>184.75</v>
      </c>
      <c r="E29" s="136">
        <f>C29/$D$86</f>
        <v>2.3619351894112275</v>
      </c>
      <c r="F29" s="76">
        <f>D29/D86</f>
        <v>210.80556823368326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6">
        <v>0.76</v>
      </c>
      <c r="D32" s="13">
        <v>362.75</v>
      </c>
      <c r="E32" s="136">
        <f>C32/$D$86</f>
        <v>0.8671839342765861</v>
      </c>
      <c r="F32" s="76">
        <f>D32/D86</f>
        <v>413.90917389319947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6">
        <v>0.83</v>
      </c>
      <c r="D33" s="13">
        <v>365.75</v>
      </c>
      <c r="E33" s="136">
        <f>C33/$D$86</f>
        <v>0.9470561387494295</v>
      </c>
      <c r="F33" s="76">
        <f>D33/$D$86</f>
        <v>417.33226837060704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6">
        <v>0.82</v>
      </c>
      <c r="D34" s="71">
        <v>367.25</v>
      </c>
      <c r="E34" s="136">
        <f>C34/$D$86</f>
        <v>0.9356458238247376</v>
      </c>
      <c r="F34" s="76">
        <f>D34/$D$86</f>
        <v>419.04381560931085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7">
        <v>0.244</v>
      </c>
      <c r="D37" s="80">
        <v>3.05</v>
      </c>
      <c r="E37" s="137">
        <f aca="true" t="shared" si="4" ref="E37:F39">C37*58.0164</f>
        <v>14.1560016</v>
      </c>
      <c r="F37" s="76">
        <f t="shared" si="4"/>
        <v>176.95002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7">
        <v>0.2</v>
      </c>
      <c r="D38" s="80">
        <v>2.846</v>
      </c>
      <c r="E38" s="137">
        <f t="shared" si="4"/>
        <v>11.60328</v>
      </c>
      <c r="F38" s="76">
        <f t="shared" si="4"/>
        <v>165.11467439999998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7">
        <v>0.2</v>
      </c>
      <c r="D39" s="80">
        <v>2.826</v>
      </c>
      <c r="E39" s="137">
        <f t="shared" si="4"/>
        <v>11.60328</v>
      </c>
      <c r="F39" s="76">
        <f t="shared" si="4"/>
        <v>163.9543464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3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7">
        <v>0.266</v>
      </c>
      <c r="D42" s="80">
        <v>9.402</v>
      </c>
      <c r="E42" s="137">
        <f aca="true" t="shared" si="5" ref="E42:F44">C42*36.7437</f>
        <v>9.7738242</v>
      </c>
      <c r="F42" s="76">
        <f t="shared" si="5"/>
        <v>345.4642673999999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37">
        <v>0.262</v>
      </c>
      <c r="D43" s="80">
        <v>9.382</v>
      </c>
      <c r="E43" s="137">
        <f t="shared" si="5"/>
        <v>9.6268494</v>
      </c>
      <c r="F43" s="76">
        <f t="shared" si="5"/>
        <v>344.72939339999994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7">
        <v>0.272</v>
      </c>
      <c r="D44" s="80">
        <v>9.48</v>
      </c>
      <c r="E44" s="137">
        <f t="shared" si="5"/>
        <v>9.9942864</v>
      </c>
      <c r="F44" s="76">
        <f t="shared" si="5"/>
        <v>348.33027599999997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3"/>
      <c r="D45" s="80"/>
      <c r="E45" s="95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4">
        <v>0</v>
      </c>
      <c r="D47" s="97" t="s">
        <v>81</v>
      </c>
      <c r="E47" s="141">
        <f aca="true" t="shared" si="6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4">
        <v>0</v>
      </c>
      <c r="D48" s="97">
        <v>46450</v>
      </c>
      <c r="E48" s="141">
        <f t="shared" si="6"/>
        <v>0</v>
      </c>
      <c r="F48" s="76">
        <f t="shared" si="6"/>
        <v>412.77881453834533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4">
        <v>0</v>
      </c>
      <c r="D49" s="97">
        <v>46900</v>
      </c>
      <c r="E49" s="141">
        <f t="shared" si="6"/>
        <v>0</v>
      </c>
      <c r="F49" s="76">
        <f t="shared" si="6"/>
        <v>416.77774815604727</v>
      </c>
      <c r="G49" s="24"/>
      <c r="H49" s="24"/>
      <c r="I49" s="24"/>
      <c r="K49" s="24"/>
      <c r="L49" s="24"/>
      <c r="M49" s="24"/>
    </row>
    <row r="50" spans="2:13" ht="15">
      <c r="B50" s="25"/>
      <c r="C50" s="139"/>
      <c r="D50" s="5"/>
      <c r="E50" s="13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88</v>
      </c>
      <c r="C52" s="137">
        <v>10</v>
      </c>
      <c r="D52" s="81">
        <v>303.7</v>
      </c>
      <c r="E52" s="137">
        <f aca="true" t="shared" si="7" ref="E52:F54">C52*1.1023</f>
        <v>11.023</v>
      </c>
      <c r="F52" s="81">
        <f t="shared" si="7"/>
        <v>334.76851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7">
        <v>9.8</v>
      </c>
      <c r="D53" s="81">
        <v>305.2</v>
      </c>
      <c r="E53" s="137">
        <f t="shared" si="7"/>
        <v>10.80254</v>
      </c>
      <c r="F53" s="81">
        <f t="shared" si="7"/>
        <v>336.42196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37">
        <v>9.8</v>
      </c>
      <c r="D54" s="118">
        <v>306.7</v>
      </c>
      <c r="E54" s="137">
        <f t="shared" si="7"/>
        <v>10.80254</v>
      </c>
      <c r="F54" s="81">
        <f t="shared" si="7"/>
        <v>338.07541000000003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145"/>
      <c r="D55" s="71"/>
      <c r="E55" s="142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6">
        <v>0.51</v>
      </c>
      <c r="D57" s="76">
        <v>32.96</v>
      </c>
      <c r="E57" s="136">
        <f aca="true" t="shared" si="8" ref="E57:F59">C57/454*1000</f>
        <v>1.1233480176211454</v>
      </c>
      <c r="F57" s="76">
        <f t="shared" si="8"/>
        <v>72.59911894273128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6">
        <v>0.52</v>
      </c>
      <c r="D58" s="76">
        <v>33.2</v>
      </c>
      <c r="E58" s="136">
        <f t="shared" si="8"/>
        <v>1.145374449339207</v>
      </c>
      <c r="F58" s="76">
        <f t="shared" si="8"/>
        <v>73.12775330396477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6">
        <v>0.53</v>
      </c>
      <c r="D59" s="76">
        <v>33.15</v>
      </c>
      <c r="E59" s="136">
        <f t="shared" si="8"/>
        <v>1.167400881057269</v>
      </c>
      <c r="F59" s="76">
        <f t="shared" si="8"/>
        <v>73.01762114537443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4"/>
      <c r="D60" s="74"/>
      <c r="E60" s="134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3">
        <v>0.085</v>
      </c>
      <c r="D62" s="80">
        <v>11.52</v>
      </c>
      <c r="E62" s="133">
        <f aca="true" t="shared" si="9" ref="E62:F64">C62*22.026</f>
        <v>1.8722100000000002</v>
      </c>
      <c r="F62" s="76">
        <f t="shared" si="9"/>
        <v>253.73952</v>
      </c>
      <c r="G62" s="51"/>
      <c r="H62" s="119"/>
      <c r="I62" s="119"/>
      <c r="J62" s="68"/>
      <c r="K62" s="51"/>
      <c r="L62" s="119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3">
        <v>0.09</v>
      </c>
      <c r="D63" s="80">
        <v>11.855</v>
      </c>
      <c r="E63" s="133">
        <f t="shared" si="9"/>
        <v>1.98234</v>
      </c>
      <c r="F63" s="76">
        <f t="shared" si="9"/>
        <v>261.11823</v>
      </c>
      <c r="G63" s="51"/>
      <c r="H63" s="120"/>
      <c r="I63" s="120"/>
      <c r="J63" s="120"/>
      <c r="K63" s="121"/>
      <c r="L63" s="120"/>
      <c r="M63" s="120"/>
      <c r="N63" s="120"/>
      <c r="O63" s="120"/>
      <c r="P63" s="120"/>
      <c r="Q63" s="120"/>
      <c r="R63" s="120"/>
      <c r="S63" s="122"/>
      <c r="T63" s="122"/>
      <c r="U63" s="122"/>
      <c r="V63" s="122"/>
      <c r="W63" s="120"/>
      <c r="X63" s="51"/>
    </row>
    <row r="64" spans="2:24" ht="15">
      <c r="B64" s="25" t="s">
        <v>102</v>
      </c>
      <c r="C64" s="133">
        <v>0.12</v>
      </c>
      <c r="D64" s="80">
        <v>12</v>
      </c>
      <c r="E64" s="133">
        <f t="shared" si="9"/>
        <v>2.6431199999999997</v>
      </c>
      <c r="F64" s="76">
        <f t="shared" si="9"/>
        <v>264.312</v>
      </c>
      <c r="G64" s="51"/>
      <c r="H64" s="123"/>
      <c r="I64" s="123"/>
      <c r="J64" s="123"/>
      <c r="K64" s="123"/>
      <c r="L64" s="123"/>
      <c r="M64" s="123"/>
      <c r="N64" s="123"/>
      <c r="O64" s="123"/>
      <c r="P64" s="123"/>
      <c r="Q64" s="120"/>
      <c r="R64" s="120"/>
      <c r="S64" s="124"/>
      <c r="T64" s="124"/>
      <c r="U64" s="124"/>
      <c r="V64" s="122"/>
      <c r="W64" s="120"/>
      <c r="X64" s="51"/>
    </row>
    <row r="65" spans="2:24" ht="15">
      <c r="B65" s="57"/>
      <c r="C65" s="140"/>
      <c r="D65" s="75"/>
      <c r="E65" s="133"/>
      <c r="F65" s="76"/>
      <c r="G65" s="51"/>
      <c r="H65" s="123"/>
      <c r="I65" s="123"/>
      <c r="J65" s="125"/>
      <c r="K65" s="123"/>
      <c r="L65" s="123"/>
      <c r="M65" s="123"/>
      <c r="N65" s="123"/>
      <c r="O65" s="123"/>
      <c r="P65" s="123"/>
      <c r="Q65" s="120"/>
      <c r="R65" s="120"/>
      <c r="S65" s="124"/>
      <c r="T65" s="124"/>
      <c r="U65" s="124"/>
      <c r="V65" s="122"/>
      <c r="W65" s="120"/>
      <c r="X65" s="51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5"/>
      <c r="H66" s="123"/>
      <c r="I66" s="123"/>
      <c r="J66" s="123"/>
      <c r="K66" s="125"/>
      <c r="L66" s="123"/>
      <c r="M66" s="123"/>
      <c r="N66" s="123"/>
      <c r="O66" s="123"/>
      <c r="P66" s="123"/>
      <c r="Q66" s="120"/>
      <c r="R66" s="120"/>
      <c r="S66" s="124"/>
      <c r="T66" s="124"/>
      <c r="U66" s="124"/>
      <c r="V66" s="122"/>
      <c r="W66" s="120"/>
      <c r="X66" s="51"/>
      <c r="Y66" s="37"/>
    </row>
    <row r="67" spans="2:25" s="6" customFormat="1" ht="15.75" customHeight="1">
      <c r="B67" s="25" t="s">
        <v>88</v>
      </c>
      <c r="C67" s="137">
        <v>0.034</v>
      </c>
      <c r="D67" s="80">
        <v>1.51</v>
      </c>
      <c r="E67" s="137">
        <f aca="true" t="shared" si="10" ref="E67:F69">C67/3.785</f>
        <v>0.008982826948480845</v>
      </c>
      <c r="F67" s="76">
        <f t="shared" si="10"/>
        <v>0.39894319682959045</v>
      </c>
      <c r="G67" s="123"/>
      <c r="H67" s="125"/>
      <c r="I67" s="125"/>
      <c r="J67" s="123"/>
      <c r="K67" s="123"/>
      <c r="L67" s="125"/>
      <c r="M67" s="123"/>
      <c r="N67" s="123"/>
      <c r="O67" s="123"/>
      <c r="P67" s="123"/>
      <c r="Q67" s="120"/>
      <c r="R67" s="120"/>
      <c r="S67" s="124"/>
      <c r="T67" s="124"/>
      <c r="U67" s="124"/>
      <c r="V67" s="122"/>
      <c r="W67" s="120"/>
      <c r="X67" s="51"/>
      <c r="Y67" s="36"/>
    </row>
    <row r="68" spans="2:25" s="6" customFormat="1" ht="16.5" customHeight="1">
      <c r="B68" s="25" t="s">
        <v>95</v>
      </c>
      <c r="C68" s="137">
        <v>0.031</v>
      </c>
      <c r="D68" s="80">
        <v>1.508</v>
      </c>
      <c r="E68" s="137">
        <f t="shared" si="10"/>
        <v>0.00819022457067371</v>
      </c>
      <c r="F68" s="76">
        <f t="shared" si="10"/>
        <v>0.3984147952443857</v>
      </c>
      <c r="G68" s="123"/>
      <c r="H68" s="123"/>
      <c r="I68" s="123"/>
      <c r="J68" s="123"/>
      <c r="K68" s="123"/>
      <c r="L68" s="123"/>
      <c r="M68" s="125"/>
      <c r="N68" s="123"/>
      <c r="O68" s="123"/>
      <c r="P68" s="123"/>
      <c r="Q68" s="120"/>
      <c r="R68" s="120"/>
      <c r="S68" s="124"/>
      <c r="T68" s="124"/>
      <c r="U68" s="124"/>
      <c r="V68" s="126"/>
      <c r="W68" s="120"/>
      <c r="X68" s="51"/>
      <c r="Y68" s="36"/>
    </row>
    <row r="69" spans="2:25" s="6" customFormat="1" ht="16.5" customHeight="1">
      <c r="B69" s="25" t="s">
        <v>93</v>
      </c>
      <c r="C69" s="137">
        <v>0.027</v>
      </c>
      <c r="D69" s="80">
        <v>1.518</v>
      </c>
      <c r="E69" s="137">
        <f t="shared" si="10"/>
        <v>0.0071334214002642</v>
      </c>
      <c r="F69" s="76">
        <f t="shared" si="10"/>
        <v>0.4010568031704095</v>
      </c>
      <c r="G69" s="123"/>
      <c r="H69" s="123"/>
      <c r="I69" s="123"/>
      <c r="J69" s="123"/>
      <c r="K69" s="123"/>
      <c r="L69" s="123"/>
      <c r="M69" s="123"/>
      <c r="N69" s="125"/>
      <c r="O69" s="123"/>
      <c r="P69" s="123"/>
      <c r="Q69" s="121"/>
      <c r="R69" s="120"/>
      <c r="S69" s="124"/>
      <c r="T69" s="124"/>
      <c r="U69" s="124"/>
      <c r="V69" s="126"/>
      <c r="W69" s="120"/>
      <c r="X69" s="51"/>
      <c r="Y69" s="36"/>
    </row>
    <row r="70" spans="2:25" ht="15.75">
      <c r="B70" s="25"/>
      <c r="C70" s="133"/>
      <c r="D70" s="77"/>
      <c r="E70" s="137"/>
      <c r="F70" s="5"/>
      <c r="G70" s="123"/>
      <c r="H70" s="123"/>
      <c r="I70" s="123"/>
      <c r="J70" s="123"/>
      <c r="K70" s="123"/>
      <c r="L70" s="123"/>
      <c r="M70" s="123"/>
      <c r="N70" s="123"/>
      <c r="O70" s="125"/>
      <c r="P70" s="123"/>
      <c r="Q70" s="120"/>
      <c r="R70" s="120"/>
      <c r="S70" s="127"/>
      <c r="T70" s="128"/>
      <c r="U70" s="124"/>
      <c r="V70" s="122"/>
      <c r="W70" s="129"/>
      <c r="X70" s="51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3"/>
      <c r="H71" s="123"/>
      <c r="I71" s="123"/>
      <c r="J71" s="123"/>
      <c r="K71" s="123"/>
      <c r="L71" s="123"/>
      <c r="M71" s="123"/>
      <c r="N71" s="123"/>
      <c r="O71" s="123"/>
      <c r="P71" s="125"/>
      <c r="Q71" s="120"/>
      <c r="R71" s="120"/>
      <c r="S71" s="120"/>
      <c r="T71" s="128"/>
      <c r="U71" s="124"/>
      <c r="V71" s="122"/>
      <c r="W71" s="120"/>
      <c r="X71" s="50"/>
      <c r="Y71" s="37"/>
    </row>
    <row r="72" spans="2:25" s="6" customFormat="1" ht="15">
      <c r="B72" s="25" t="s">
        <v>96</v>
      </c>
      <c r="C72" s="143">
        <v>0.005</v>
      </c>
      <c r="D72" s="84">
        <v>0.8905</v>
      </c>
      <c r="E72" s="143">
        <f>C72/454*100</f>
        <v>0.0011013215859030838</v>
      </c>
      <c r="F72" s="82">
        <f>D72/454*1000</f>
        <v>1.961453744493392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1"/>
      <c r="Q72" s="120"/>
      <c r="R72" s="120"/>
      <c r="S72" s="120"/>
      <c r="T72" s="120"/>
      <c r="U72" s="124"/>
      <c r="V72" s="122"/>
      <c r="W72" s="122"/>
      <c r="X72" s="58"/>
      <c r="Y72" s="36"/>
    </row>
    <row r="73" spans="2:25" s="6" customFormat="1" ht="16.5" customHeight="1">
      <c r="B73" s="25" t="s">
        <v>88</v>
      </c>
      <c r="C73" s="146">
        <v>0.0035</v>
      </c>
      <c r="D73" s="84">
        <v>0.88925</v>
      </c>
      <c r="E73" s="146">
        <f>C73/454*100</f>
        <v>0.0007709251101321587</v>
      </c>
      <c r="F73" s="82">
        <f>D73/454*1000</f>
        <v>1.9587004405286343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1"/>
      <c r="R73" s="120"/>
      <c r="S73" s="120"/>
      <c r="T73" s="120"/>
      <c r="U73" s="124"/>
      <c r="V73" s="122"/>
      <c r="W73" s="122"/>
      <c r="X73" s="58"/>
      <c r="Y73" s="36"/>
    </row>
    <row r="74" spans="2:25" s="6" customFormat="1" ht="15.75">
      <c r="B74" s="25" t="s">
        <v>95</v>
      </c>
      <c r="C74" s="143">
        <v>0.0055</v>
      </c>
      <c r="D74" s="84">
        <v>0.89625</v>
      </c>
      <c r="E74" s="143">
        <f>C74/454*100</f>
        <v>0.001211453744493392</v>
      </c>
      <c r="F74" s="82">
        <f>D74/454*1000</f>
        <v>1.9741189427312775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1"/>
      <c r="S74" s="120"/>
      <c r="T74" s="120"/>
      <c r="U74" s="124"/>
      <c r="V74" s="126"/>
      <c r="W74" s="120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9">
        <v>0.0038</v>
      </c>
      <c r="D77" s="101" t="s">
        <v>81</v>
      </c>
      <c r="E77" s="139">
        <f aca="true" t="shared" si="11" ref="E77:F79">C77/454*1000000</f>
        <v>8.370044052863436</v>
      </c>
      <c r="F77" s="76" t="s">
        <v>81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39">
        <v>0.0031</v>
      </c>
      <c r="D78" s="101">
        <v>0.138</v>
      </c>
      <c r="E78" s="139">
        <f t="shared" si="11"/>
        <v>6.828193832599119</v>
      </c>
      <c r="F78" s="76">
        <f t="shared" si="11"/>
        <v>303.9647577092511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39">
        <v>0.0028</v>
      </c>
      <c r="D79" s="138">
        <v>0.1451</v>
      </c>
      <c r="E79" s="139">
        <f t="shared" si="11"/>
        <v>6.167400881057269</v>
      </c>
      <c r="F79" s="76">
        <f t="shared" si="11"/>
        <v>319.60352422907494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0" t="s">
        <v>81</v>
      </c>
      <c r="E85" s="131">
        <v>1.141</v>
      </c>
      <c r="F85" s="131">
        <v>0.0089</v>
      </c>
      <c r="G85" s="131">
        <v>1.3004</v>
      </c>
      <c r="H85" s="131">
        <v>1.0424</v>
      </c>
      <c r="I85" s="131">
        <v>0.7701</v>
      </c>
      <c r="J85" s="131">
        <v>0.7673</v>
      </c>
      <c r="K85" s="131">
        <v>0.128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2">
        <v>0.8764</v>
      </c>
      <c r="E86" s="132" t="s">
        <v>81</v>
      </c>
      <c r="F86" s="132">
        <v>0.0078</v>
      </c>
      <c r="G86" s="132">
        <v>1.1397</v>
      </c>
      <c r="H86" s="132">
        <v>0.9136</v>
      </c>
      <c r="I86" s="132">
        <v>0.6749</v>
      </c>
      <c r="J86" s="132">
        <v>0.6725</v>
      </c>
      <c r="K86" s="132">
        <v>0.1122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1">
        <v>112.53</v>
      </c>
      <c r="E87" s="131">
        <v>128.3967</v>
      </c>
      <c r="F87" s="131" t="s">
        <v>81</v>
      </c>
      <c r="G87" s="131">
        <v>146.334</v>
      </c>
      <c r="H87" s="131">
        <v>117.3043</v>
      </c>
      <c r="I87" s="131">
        <v>86.6549</v>
      </c>
      <c r="J87" s="131">
        <v>86.3443</v>
      </c>
      <c r="K87" s="131">
        <v>14.4077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2">
        <v>0.769</v>
      </c>
      <c r="E88" s="132">
        <v>0.8774</v>
      </c>
      <c r="F88" s="132">
        <v>0.0068</v>
      </c>
      <c r="G88" s="132" t="s">
        <v>81</v>
      </c>
      <c r="H88" s="132">
        <v>0.8016</v>
      </c>
      <c r="I88" s="132">
        <v>0.5922</v>
      </c>
      <c r="J88" s="132">
        <v>0.59</v>
      </c>
      <c r="K88" s="132">
        <v>0.0985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1">
        <v>0.9593</v>
      </c>
      <c r="E89" s="131">
        <v>1.0946</v>
      </c>
      <c r="F89" s="131">
        <v>0.0085</v>
      </c>
      <c r="G89" s="131">
        <v>1.2475</v>
      </c>
      <c r="H89" s="131" t="s">
        <v>81</v>
      </c>
      <c r="I89" s="131">
        <v>0.7387</v>
      </c>
      <c r="J89" s="131">
        <v>0.7361</v>
      </c>
      <c r="K89" s="131">
        <v>0.1228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2">
        <v>1.2986</v>
      </c>
      <c r="E90" s="132">
        <v>1.4817</v>
      </c>
      <c r="F90" s="132">
        <v>0.0115</v>
      </c>
      <c r="G90" s="132">
        <v>1.6887</v>
      </c>
      <c r="H90" s="132">
        <v>1.3537</v>
      </c>
      <c r="I90" s="132" t="s">
        <v>81</v>
      </c>
      <c r="J90" s="132">
        <v>0.9964</v>
      </c>
      <c r="K90" s="132">
        <v>0.1663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1">
        <v>1.3033</v>
      </c>
      <c r="E91" s="131">
        <v>1.487</v>
      </c>
      <c r="F91" s="131">
        <v>0.0116</v>
      </c>
      <c r="G91" s="131">
        <v>1.6948</v>
      </c>
      <c r="H91" s="131">
        <v>1.3586</v>
      </c>
      <c r="I91" s="131">
        <v>1.0036</v>
      </c>
      <c r="J91" s="131" t="s">
        <v>81</v>
      </c>
      <c r="K91" s="131">
        <v>0.1669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2">
        <v>7.8104</v>
      </c>
      <c r="E92" s="132">
        <v>8.9117</v>
      </c>
      <c r="F92" s="132">
        <v>0.0694</v>
      </c>
      <c r="G92" s="132">
        <v>10.1566</v>
      </c>
      <c r="H92" s="132">
        <v>8.1418</v>
      </c>
      <c r="I92" s="132">
        <v>6.0145</v>
      </c>
      <c r="J92" s="132">
        <v>5.9929</v>
      </c>
      <c r="K92" s="132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2"/>
      <c r="G95" s="103"/>
      <c r="H95" s="103"/>
      <c r="I95" s="102"/>
      <c r="J95" s="102"/>
      <c r="K95" s="104"/>
      <c r="L95" s="104"/>
      <c r="M95" s="105"/>
      <c r="N95" s="105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6"/>
      <c r="G96" s="107"/>
      <c r="H96" s="108"/>
      <c r="I96" s="102"/>
      <c r="J96" s="102"/>
      <c r="K96" s="109"/>
      <c r="L96" s="109"/>
      <c r="M96" s="110"/>
      <c r="N96" s="111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6"/>
      <c r="G97" s="107"/>
      <c r="H97" s="108"/>
      <c r="I97" s="102"/>
      <c r="J97" s="102"/>
      <c r="K97" s="109"/>
      <c r="L97" s="109"/>
      <c r="M97" s="110"/>
      <c r="N97" s="111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2"/>
      <c r="G98" s="103"/>
      <c r="H98" s="103"/>
      <c r="I98" s="102"/>
      <c r="J98" s="102"/>
      <c r="K98" s="109"/>
      <c r="L98" s="109"/>
      <c r="M98" s="113"/>
      <c r="N98" s="114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2"/>
      <c r="G99" s="103"/>
      <c r="H99" s="103"/>
      <c r="I99" s="102"/>
      <c r="J99" s="102"/>
      <c r="K99" s="109"/>
      <c r="L99" s="113"/>
      <c r="M99" s="114"/>
      <c r="N99" s="113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2"/>
      <c r="G100" s="103"/>
      <c r="H100" s="103"/>
      <c r="I100" s="102"/>
      <c r="J100" s="102"/>
      <c r="K100" s="109"/>
      <c r="L100" s="114"/>
      <c r="M100" s="114"/>
      <c r="N100" s="114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4"/>
      <c r="G101" s="115"/>
      <c r="H101" s="115"/>
      <c r="I101" s="116"/>
      <c r="J101" s="109"/>
      <c r="K101" s="109"/>
      <c r="L101" s="114"/>
      <c r="M101" s="114"/>
      <c r="N101" s="114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4"/>
      <c r="G102" s="115"/>
      <c r="H102" s="115"/>
      <c r="I102" s="116"/>
      <c r="J102" s="109"/>
      <c r="K102" s="117"/>
      <c r="L102" s="114"/>
      <c r="M102" s="113"/>
      <c r="N102" s="114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2017-07-03T06:59:57Z</dcterms:modified>
  <cp:category/>
  <cp:version/>
  <cp:contentType/>
  <cp:contentStatus/>
</cp:coreProperties>
</file>