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<sst xmlns="http://schemas.openxmlformats.org/spreadsheetml/2006/main" count="168" uniqueCount="103">
  <si>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</si>
  <si>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</si>
  <si>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</si>
  <si>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</si>
  <si>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</si>
  <si>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</si>
  <si>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</si>
  <si>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</si>
  <si>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</si>
  <si>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</si>
  <si>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</si>
  <si>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</si>
  <si>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</si>
  <si>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</si>
  <si>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</si>
  <si>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</si>
  <si>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</si>
  <si>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</si>
  <si>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</si>
  <si>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</si>
  <si>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</si>
  <si>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</si>
  <si>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</si>
  <si>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</si>
  <si>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</si>
  <si>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</si>
  <si>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</si>
  <si>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</si>
  <si>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</si>
  <si>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</si>
  <si>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</si>
  <si>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</si>
  <si>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</si>
  <si>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</si>
  <si>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</si>
  <si>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</si>
  <si>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</si>
  <si>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</si>
  <si>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</si>
  <si>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</si>
  <si>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</si>
  <si>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</si>
  <si>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</si>
  <si>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</si>
  <si>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</si>
  <si>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</si>
  <si>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</si>
  <si>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</si>
  <si>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</si>
  <si>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</si>
  <si>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</si>
  <si>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</si>
  <si>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</si>
  <si>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</si>
  <si>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</si>
  <si>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</si>
  <si>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</si>
  <si>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</si>
  <si>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</si>
  <si>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</si>
  <si>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</si>
  <si>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</si>
  <si>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</si>
  <si>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</si>
  <si>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</si>
  <si>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</si>
  <si>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</si>
  <si>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</si>
  <si>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</si>
  <si>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</si>
  <si>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</si>
  <si>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</si>
  <si>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</si>
  <si>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</si>
  <si>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</si>
  <si>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</si>
  <si>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</si>
  <si>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</si>
  <si>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</si>
  <si>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</si>
  <si>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</si>
  <si>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</si>
  <si>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</si>
  <si>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</si>
  <si>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</si>
  <si>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</si>
  <si>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</si>
  <si>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</si>
  <si>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</si>
  <si>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</si>
  <si>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</si>
  <si>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</si>
  <si>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</si>
  <si>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</si>
  <si>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</si>
  <si>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</si>
  <si>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</si>
  <si>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</si>
  <si>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</si>
  <si>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</si>
  <si>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</si>
  <si>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</si>
  <si>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 xml:space="preserve">                                     30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</si>
</sst>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78" sqref="D7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102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78</v>
      </c>
      <c r="C7" s="113">
        <v>0.046</v>
      </c>
      <c r="D7" s="14">
        <v>3.796</v>
      </c>
      <c r="E7" s="113">
        <v>0.079</v>
      </c>
      <c r="F7" s="13">
        <v>151.33</v>
      </c>
    </row>
    <row r="8" spans="2:6" s="6" customFormat="1" ht="15">
      <c r="B8" s="24" t="s">
        <v>85</v>
      </c>
      <c r="C8" s="113">
        <v>0.046</v>
      </c>
      <c r="D8" s="14">
        <v>3.862</v>
      </c>
      <c r="E8" s="113">
        <v>0</v>
      </c>
      <c r="F8" s="13">
        <v>153.93</v>
      </c>
    </row>
    <row r="9" spans="2:17" s="6" customFormat="1" ht="15">
      <c r="B9" s="24" t="s">
        <v>98</v>
      </c>
      <c r="C9" s="113">
        <v>0.05</v>
      </c>
      <c r="D9" s="14">
        <v>3.896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7">
        <v>0.15</v>
      </c>
      <c r="D12" s="13">
        <v>169.25</v>
      </c>
      <c r="E12" s="127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99</v>
      </c>
      <c r="C13" s="127">
        <v>0.29</v>
      </c>
      <c r="D13" s="13">
        <v>174.5</v>
      </c>
      <c r="E13" s="127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27">
        <v>0.28</v>
      </c>
      <c r="D14" s="13">
        <v>178.75</v>
      </c>
      <c r="E14" s="127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3" t="s">
        <v>74</v>
      </c>
      <c r="D16" s="163"/>
      <c r="E16" s="159" t="s">
        <v>6</v>
      </c>
      <c r="F16" s="16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3">
        <v>660</v>
      </c>
      <c r="D17" s="87">
        <v>25260</v>
      </c>
      <c r="E17" s="141">
        <f aca="true" t="shared" si="0" ref="E17:F19">C17/$D$87</f>
        <v>6.057268722466961</v>
      </c>
      <c r="F17" s="71">
        <f t="shared" si="0"/>
        <v>231.82819383259914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0">
        <v>10</v>
      </c>
      <c r="D18" s="87">
        <v>24580</v>
      </c>
      <c r="E18" s="127">
        <f t="shared" si="0"/>
        <v>0.09177679882525698</v>
      </c>
      <c r="F18" s="71">
        <f t="shared" si="0"/>
        <v>225.58737151248167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3">
        <v>10</v>
      </c>
      <c r="D19" s="87">
        <v>23230</v>
      </c>
      <c r="E19" s="141">
        <f t="shared" si="0"/>
        <v>0.09177679882525698</v>
      </c>
      <c r="F19" s="71">
        <f t="shared" si="0"/>
        <v>213.19750367107196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9" t="s">
        <v>5</v>
      </c>
      <c r="D21" s="160"/>
      <c r="E21" s="163" t="s">
        <v>6</v>
      </c>
      <c r="F21" s="16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0.016</v>
      </c>
      <c r="D22" s="14">
        <v>5.614</v>
      </c>
      <c r="E22" s="113">
        <f aca="true" t="shared" si="1" ref="E22:F24">C22*36.7437</f>
        <v>0.5878992</v>
      </c>
      <c r="F22" s="13">
        <f t="shared" si="1"/>
        <v>206.2791318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85</v>
      </c>
      <c r="C23" s="113">
        <v>0.026</v>
      </c>
      <c r="D23" s="14">
        <v>5.582</v>
      </c>
      <c r="E23" s="113">
        <f t="shared" si="1"/>
        <v>0.9553361999999999</v>
      </c>
      <c r="F23" s="13">
        <f t="shared" si="1"/>
        <v>205.10333339999997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3">
        <v>0.034</v>
      </c>
      <c r="D24" s="75">
        <v>5.566</v>
      </c>
      <c r="E24" s="113">
        <f t="shared" si="1"/>
        <v>1.2492858</v>
      </c>
      <c r="F24" s="13">
        <f t="shared" si="1"/>
        <v>204.5154342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3" t="s">
        <v>9</v>
      </c>
      <c r="D26" s="163"/>
      <c r="E26" s="159" t="s">
        <v>10</v>
      </c>
      <c r="F26" s="16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3">
        <v>0.26</v>
      </c>
      <c r="D27" s="71">
        <v>192</v>
      </c>
      <c r="E27" s="142">
        <f>C27*36.7437</f>
        <v>9.553362</v>
      </c>
      <c r="F27" s="71">
        <f>D27/$D$86</f>
        <v>211.7569207014448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13">
        <v>0.13</v>
      </c>
      <c r="D28" s="13">
        <v>191.25</v>
      </c>
      <c r="E28" s="142">
        <f>C28*36.7437</f>
        <v>4.776681</v>
      </c>
      <c r="F28" s="71">
        <f>D28/$D$86</f>
        <v>210.9297452299548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3">
        <v>0.27</v>
      </c>
      <c r="D29" s="13">
        <v>183.75</v>
      </c>
      <c r="E29" s="142">
        <f>C29*36.7437</f>
        <v>9.920799</v>
      </c>
      <c r="F29" s="71">
        <f>D29/$D$86</f>
        <v>202.6579905150546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3" t="s">
        <v>12</v>
      </c>
      <c r="D31" s="163"/>
      <c r="E31" s="163" t="s">
        <v>10</v>
      </c>
      <c r="F31" s="16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7">
        <v>1.86</v>
      </c>
      <c r="D32" s="13">
        <v>395.5</v>
      </c>
      <c r="E32" s="127">
        <f>C32/$D$86</f>
        <v>2.0513951692952466</v>
      </c>
      <c r="F32" s="71">
        <f aca="true" t="shared" si="2" ref="E32:F34">D32/$D$86</f>
        <v>436.19719863240323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7">
        <v>1.06</v>
      </c>
      <c r="D33" s="13">
        <v>395.5</v>
      </c>
      <c r="E33" s="141">
        <f t="shared" si="2"/>
        <v>1.16907466637256</v>
      </c>
      <c r="F33" s="71">
        <f>D33/$D$86</f>
        <v>436.19719863240323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7">
        <v>0.46</v>
      </c>
      <c r="D34" s="13">
        <v>395.5</v>
      </c>
      <c r="E34" s="127">
        <f t="shared" si="2"/>
        <v>0.5073342891805449</v>
      </c>
      <c r="F34" s="71">
        <f t="shared" si="2"/>
        <v>436.19719863240323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7" t="s">
        <v>5</v>
      </c>
      <c r="D36" s="158"/>
      <c r="E36" s="157" t="s">
        <v>6</v>
      </c>
      <c r="F36" s="15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0.022</v>
      </c>
      <c r="D37" s="75">
        <v>3.052</v>
      </c>
      <c r="E37" s="113">
        <f aca="true" t="shared" si="3" ref="E37:F39">C37*58.0164</f>
        <v>1.2763608</v>
      </c>
      <c r="F37" s="71">
        <f t="shared" si="3"/>
        <v>177.0660528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3">
        <v>0.016</v>
      </c>
      <c r="D38" s="75">
        <v>3</v>
      </c>
      <c r="E38" s="113">
        <f t="shared" si="3"/>
        <v>0.9282623999999999</v>
      </c>
      <c r="F38" s="71">
        <f t="shared" si="3"/>
        <v>174.04919999999998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13">
        <v>0.04</v>
      </c>
      <c r="D39" s="75">
        <v>2.9</v>
      </c>
      <c r="E39" s="113">
        <f t="shared" si="3"/>
        <v>2.320656</v>
      </c>
      <c r="F39" s="71">
        <f t="shared" si="3"/>
        <v>168.24756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7" t="s">
        <v>5</v>
      </c>
      <c r="D41" s="158"/>
      <c r="E41" s="157" t="s">
        <v>6</v>
      </c>
      <c r="F41" s="15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0.166</v>
      </c>
      <c r="D42" s="75">
        <v>8.762</v>
      </c>
      <c r="E42" s="113">
        <f>C42*36.7437</f>
        <v>6.099454199999999</v>
      </c>
      <c r="F42" s="71">
        <f aca="true" t="shared" si="4" ref="E42:F44">D42*36.7437</f>
        <v>321.9482994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3">
        <v>0.164</v>
      </c>
      <c r="D43" s="75">
        <v>8.904</v>
      </c>
      <c r="E43" s="113">
        <f t="shared" si="4"/>
        <v>6.0259668</v>
      </c>
      <c r="F43" s="71">
        <f t="shared" si="4"/>
        <v>327.16590479999996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0.164</v>
      </c>
      <c r="D44" s="75">
        <v>9.04</v>
      </c>
      <c r="E44" s="113">
        <f t="shared" si="4"/>
        <v>6.0259668</v>
      </c>
      <c r="F44" s="71">
        <f t="shared" si="4"/>
        <v>332.16304799999995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9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3" t="s">
        <v>73</v>
      </c>
      <c r="D46" s="163"/>
      <c r="E46" s="159" t="s">
        <v>6</v>
      </c>
      <c r="F46" s="160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2" customFormat="1" ht="15">
      <c r="B52" s="24" t="s">
        <v>78</v>
      </c>
      <c r="C52" s="140">
        <v>4.6</v>
      </c>
      <c r="D52" s="76">
        <v>292.4</v>
      </c>
      <c r="E52" s="113">
        <f>C52*1.1023</f>
        <v>5.07058</v>
      </c>
      <c r="F52" s="76">
        <f aca="true" t="shared" si="5" ref="E52:F54">D52*1.1023</f>
        <v>322.31252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40">
        <v>4</v>
      </c>
      <c r="D53" s="76">
        <v>299.2</v>
      </c>
      <c r="E53" s="113">
        <f t="shared" si="5"/>
        <v>4.4092</v>
      </c>
      <c r="F53" s="76">
        <f t="shared" si="5"/>
        <v>329.80816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40">
        <v>3.4</v>
      </c>
      <c r="D54" s="76">
        <v>303</v>
      </c>
      <c r="E54" s="113">
        <f>C54*1.1023</f>
        <v>3.74782</v>
      </c>
      <c r="F54" s="76">
        <f t="shared" si="5"/>
        <v>333.99690000000004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7" t="s">
        <v>18</v>
      </c>
      <c r="D56" s="158"/>
      <c r="E56" s="157" t="s">
        <v>19</v>
      </c>
      <c r="F56" s="15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0.89</v>
      </c>
      <c r="D57" s="71">
        <v>30.72</v>
      </c>
      <c r="E57" s="127">
        <f>C57/454*1000</f>
        <v>1.960352422907489</v>
      </c>
      <c r="F57" s="71">
        <f aca="true" t="shared" si="6" ref="E57:F59">D57/454*1000</f>
        <v>67.66519823788546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27">
        <v>0.88</v>
      </c>
      <c r="D58" s="71">
        <v>30.95</v>
      </c>
      <c r="E58" s="127">
        <f t="shared" si="6"/>
        <v>1.9383259911894273</v>
      </c>
      <c r="F58" s="71">
        <f t="shared" si="6"/>
        <v>68.17180616740089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27">
        <v>0.89</v>
      </c>
      <c r="D59" s="71">
        <v>31.32</v>
      </c>
      <c r="E59" s="127">
        <f t="shared" si="6"/>
        <v>1.960352422907489</v>
      </c>
      <c r="F59" s="71">
        <f t="shared" si="6"/>
        <v>68.98678414096916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7" t="s">
        <v>21</v>
      </c>
      <c r="D61" s="158"/>
      <c r="E61" s="157" t="s">
        <v>6</v>
      </c>
      <c r="F61" s="15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0.105</v>
      </c>
      <c r="D62" s="75">
        <v>13.58</v>
      </c>
      <c r="E62" s="113">
        <f aca="true" t="shared" si="7" ref="E62:F64">C62*22.026</f>
        <v>2.3127299999999997</v>
      </c>
      <c r="F62" s="71">
        <f t="shared" si="7"/>
        <v>299.11308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85</v>
      </c>
      <c r="C63" s="113">
        <v>0.105</v>
      </c>
      <c r="D63" s="75">
        <v>13.71</v>
      </c>
      <c r="E63" s="113">
        <f t="shared" si="7"/>
        <v>2.3127299999999997</v>
      </c>
      <c r="F63" s="71">
        <f t="shared" si="7"/>
        <v>301.97646000000003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0.11</v>
      </c>
      <c r="D64" s="75">
        <v>13.52</v>
      </c>
      <c r="E64" s="113">
        <f t="shared" si="7"/>
        <v>2.42286</v>
      </c>
      <c r="F64" s="71">
        <f t="shared" si="7"/>
        <v>297.79152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7" t="s">
        <v>77</v>
      </c>
      <c r="D66" s="158"/>
      <c r="E66" s="157" t="s">
        <v>23</v>
      </c>
      <c r="F66" s="158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94</v>
      </c>
      <c r="C67" s="135">
        <v>0.001</v>
      </c>
      <c r="D67" s="75">
        <v>1.34</v>
      </c>
      <c r="E67" s="135">
        <f>C67/3.785</f>
        <v>0.0002642007926023778</v>
      </c>
      <c r="F67" s="71">
        <f aca="true" t="shared" si="8" ref="E67:F69">D67/3.785</f>
        <v>0.35402906208718626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95</v>
      </c>
      <c r="C68" s="113">
        <v>0.002</v>
      </c>
      <c r="D68" s="75">
        <v>1.354</v>
      </c>
      <c r="E68" s="113">
        <f t="shared" si="8"/>
        <v>0.0005284015852047556</v>
      </c>
      <c r="F68" s="71">
        <f t="shared" si="8"/>
        <v>0.35772787318361954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0.006</v>
      </c>
      <c r="D69" s="75">
        <v>1.375</v>
      </c>
      <c r="E69" s="113">
        <f t="shared" si="8"/>
        <v>0.001585204755614267</v>
      </c>
      <c r="F69" s="71">
        <f t="shared" si="8"/>
        <v>0.3632760898282695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7" t="s">
        <v>25</v>
      </c>
      <c r="D71" s="158"/>
      <c r="E71" s="157" t="s">
        <v>26</v>
      </c>
      <c r="F71" s="158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38">
        <v>0.00175</v>
      </c>
      <c r="D72" s="122">
        <v>1.24375</v>
      </c>
      <c r="E72" s="138">
        <f>C72/454*100</f>
        <v>0.00038546255506607935</v>
      </c>
      <c r="F72" s="77">
        <f>D72/454*1000</f>
        <v>2.7395374449339207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94</v>
      </c>
      <c r="C73" s="138">
        <v>0.00175</v>
      </c>
      <c r="D73" s="122">
        <v>1.267</v>
      </c>
      <c r="E73" s="138">
        <f>C73/454*100</f>
        <v>0.00038546255506607935</v>
      </c>
      <c r="F73" s="77">
        <f>D73/454*1000</f>
        <v>2.7907488986784137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38">
        <v>1.0025</v>
      </c>
      <c r="D74" s="122">
        <v>1.26</v>
      </c>
      <c r="E74" s="138">
        <f>C74/454*100</f>
        <v>0.22081497797356828</v>
      </c>
      <c r="F74" s="77">
        <f>D74/454*1000</f>
        <v>2.7753303964757707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2" t="s">
        <v>25</v>
      </c>
      <c r="D76" s="162"/>
      <c r="E76" s="157" t="s">
        <v>28</v>
      </c>
      <c r="F76" s="15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65">
        <v>0.001</v>
      </c>
      <c r="D77" s="123">
        <v>0.1461</v>
      </c>
      <c r="E77" s="165">
        <f>C77/454*1000000</f>
        <v>2.202643171806167</v>
      </c>
      <c r="F77" s="71">
        <f>D77/454*1000000</f>
        <v>321.80616740088107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31">
        <v>0.0001</v>
      </c>
      <c r="D78" s="123" t="s">
        <v>72</v>
      </c>
      <c r="E78" s="131">
        <f>C78/454*1000000</f>
        <v>0.22026431718061676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31">
        <v>0.0004</v>
      </c>
      <c r="D79" s="123" t="s">
        <v>72</v>
      </c>
      <c r="E79" s="131">
        <f>C79/454*1000000</f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1.1029</v>
      </c>
      <c r="F85" s="134">
        <v>0.0092</v>
      </c>
      <c r="G85" s="134">
        <v>1.3117</v>
      </c>
      <c r="H85" s="134">
        <v>1.0309</v>
      </c>
      <c r="I85" s="134">
        <v>0.7557</v>
      </c>
      <c r="J85" s="134">
        <v>0.6687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0.9067</v>
      </c>
      <c r="E86" s="134" t="s">
        <v>72</v>
      </c>
      <c r="F86" s="134">
        <v>0.0083</v>
      </c>
      <c r="G86" s="134">
        <v>1.1893</v>
      </c>
      <c r="H86" s="134">
        <v>0.9347</v>
      </c>
      <c r="I86" s="134">
        <v>0.6852</v>
      </c>
      <c r="J86" s="134">
        <v>0.6063</v>
      </c>
      <c r="K86" s="134">
        <v>0.1167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108.96</v>
      </c>
      <c r="E87" s="134">
        <v>120.172</v>
      </c>
      <c r="F87" s="134" t="s">
        <v>72</v>
      </c>
      <c r="G87" s="134">
        <v>142.9228</v>
      </c>
      <c r="H87" s="134">
        <v>112.3299</v>
      </c>
      <c r="I87" s="134">
        <v>82.3396</v>
      </c>
      <c r="J87" s="134">
        <v>72.8616</v>
      </c>
      <c r="K87" s="134">
        <v>14.0275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0.7624</v>
      </c>
      <c r="E88" s="134">
        <v>0.8408</v>
      </c>
      <c r="F88" s="134">
        <v>0.007</v>
      </c>
      <c r="G88" s="134" t="s">
        <v>72</v>
      </c>
      <c r="H88" s="134">
        <v>0.7859</v>
      </c>
      <c r="I88" s="134">
        <v>0.5761</v>
      </c>
      <c r="J88" s="134">
        <v>0.5098</v>
      </c>
      <c r="K88" s="134">
        <v>0.0982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0.97</v>
      </c>
      <c r="E89" s="134">
        <v>1.0698</v>
      </c>
      <c r="F89" s="134">
        <v>0.0089</v>
      </c>
      <c r="G89" s="134">
        <v>1.2723</v>
      </c>
      <c r="H89" s="134" t="s">
        <v>72</v>
      </c>
      <c r="I89" s="134">
        <v>0.733</v>
      </c>
      <c r="J89" s="134">
        <v>0.6486</v>
      </c>
      <c r="K89" s="134">
        <v>0.1249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1.3233</v>
      </c>
      <c r="E90" s="134">
        <v>1.4595</v>
      </c>
      <c r="F90" s="134">
        <v>0.0121</v>
      </c>
      <c r="G90" s="134">
        <v>1.7358</v>
      </c>
      <c r="H90" s="134">
        <v>1.3642</v>
      </c>
      <c r="I90" s="134" t="s">
        <v>72</v>
      </c>
      <c r="J90" s="134">
        <v>0.8849</v>
      </c>
      <c r="K90" s="134">
        <v>0.1704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1.4954</v>
      </c>
      <c r="E91" s="134">
        <v>1.6493</v>
      </c>
      <c r="F91" s="134">
        <v>0.0137</v>
      </c>
      <c r="G91" s="134">
        <v>1.9616</v>
      </c>
      <c r="H91" s="134">
        <v>1.5417</v>
      </c>
      <c r="I91" s="134">
        <v>1.1301</v>
      </c>
      <c r="J91" s="134" t="s">
        <v>72</v>
      </c>
      <c r="K91" s="134">
        <v>0.1925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7.7676</v>
      </c>
      <c r="E92" s="134">
        <v>8.5669</v>
      </c>
      <c r="F92" s="134">
        <v>0.0713</v>
      </c>
      <c r="G92" s="134">
        <v>10.1888</v>
      </c>
      <c r="H92" s="134">
        <v>8.0078</v>
      </c>
      <c r="I92" s="134">
        <v>5.8699</v>
      </c>
      <c r="J92" s="134">
        <v>5.1942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0.9067005168192946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4" t="s">
        <v>54</v>
      </c>
      <c r="C114" s="164"/>
      <c r="D114" s="164"/>
      <c r="E114" s="164"/>
      <c r="F114" s="164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6" t="s">
        <v>55</v>
      </c>
      <c r="C115" s="156"/>
      <c r="D115" s="156"/>
      <c r="E115" s="156"/>
      <c r="F115" s="156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6" t="s">
        <v>56</v>
      </c>
      <c r="C116" s="156"/>
      <c r="D116" s="156"/>
      <c r="E116" s="156"/>
      <c r="F116" s="156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6" t="s">
        <v>57</v>
      </c>
      <c r="C117" s="156"/>
      <c r="D117" s="156"/>
      <c r="E117" s="156"/>
      <c r="F117" s="156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6" t="s">
        <v>58</v>
      </c>
      <c r="C118" s="156"/>
      <c r="D118" s="156"/>
      <c r="E118" s="156"/>
      <c r="F118" s="156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6" t="s">
        <v>59</v>
      </c>
      <c r="C119" s="156"/>
      <c r="D119" s="156"/>
      <c r="E119" s="156"/>
      <c r="F119" s="156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6" t="s">
        <v>60</v>
      </c>
      <c r="C120" s="156"/>
      <c r="D120" s="156"/>
      <c r="E120" s="156"/>
      <c r="F120" s="156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1" t="s">
        <v>61</v>
      </c>
      <c r="C121" s="161"/>
      <c r="D121" s="161"/>
      <c r="E121" s="161"/>
      <c r="F121" s="161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53"/>
      <c r="D123" s="155"/>
      <c r="E123" s="155"/>
      <c r="F123" s="154"/>
      <c r="G123" s="116"/>
      <c r="H123" s="116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16"/>
      <c r="H124" s="116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16"/>
      <c r="H125" s="116"/>
    </row>
    <row r="126" spans="2:8" ht="15" customHeight="1">
      <c r="B126" s="147" t="s">
        <v>69</v>
      </c>
      <c r="C126" s="149" t="s">
        <v>70</v>
      </c>
      <c r="D126" s="150"/>
      <c r="E126" s="149" t="s">
        <v>71</v>
      </c>
      <c r="F126" s="150"/>
      <c r="G126" s="116"/>
      <c r="H126" s="116"/>
    </row>
    <row r="127" spans="2:8" ht="15" customHeight="1">
      <c r="B127" s="148"/>
      <c r="C127" s="151"/>
      <c r="D127" s="152"/>
      <c r="E127" s="151"/>
      <c r="F127" s="152"/>
      <c r="G127" s="116"/>
      <c r="H127" s="116"/>
    </row>
  </sheetData>
  <sheetProtection/>
  <mergeCells count="43">
    <mergeCell ref="C41:D41"/>
    <mergeCell ref="E41:F41"/>
    <mergeCell ref="C16:D16"/>
    <mergeCell ref="E16:F16"/>
    <mergeCell ref="C26:D26"/>
    <mergeCell ref="E21:F21"/>
    <mergeCell ref="C31:D31"/>
    <mergeCell ref="C21:D21"/>
    <mergeCell ref="E26:F26"/>
    <mergeCell ref="E31:F31"/>
    <mergeCell ref="E56:F56"/>
    <mergeCell ref="B114:F114"/>
    <mergeCell ref="B115:F115"/>
    <mergeCell ref="E76:F76"/>
    <mergeCell ref="C46:D46"/>
    <mergeCell ref="C36:D36"/>
    <mergeCell ref="E36:F36"/>
    <mergeCell ref="B121:F121"/>
    <mergeCell ref="B120:F120"/>
    <mergeCell ref="B119:F119"/>
    <mergeCell ref="C76:D76"/>
    <mergeCell ref="B116:F116"/>
    <mergeCell ref="C56:D56"/>
    <mergeCell ref="C124:D124"/>
    <mergeCell ref="C71:D71"/>
    <mergeCell ref="E46:F46"/>
    <mergeCell ref="E66:F66"/>
    <mergeCell ref="C66:D66"/>
    <mergeCell ref="E71:F71"/>
    <mergeCell ref="E61:F61"/>
    <mergeCell ref="C61:D61"/>
    <mergeCell ref="E51:F51"/>
    <mergeCell ref="C51:D51"/>
    <mergeCell ref="C4:F4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2020-01-31T09:55:42Z</dcterms:modified>
  <cp:category/>
  <cp:version/>
  <cp:contentType/>
  <cp:contentStatus/>
</cp:coreProperties>
</file>