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<sst xmlns="http://schemas.openxmlformats.org/spreadsheetml/2006/main" count="360" uniqueCount="131">
  <si>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</si>
  <si>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</si>
  <si>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</si>
  <si>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</si>
  <si>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</si>
  <si>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</si>
  <si>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</si>
  <si>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</si>
  <si>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</si>
  <si>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</si>
  <si>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</si>
  <si>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</si>
  <si>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</si>
  <si>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</si>
  <si>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</si>
  <si>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</si>
  <si>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</si>
  <si>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</si>
  <si>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</si>
  <si>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</si>
  <si>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</si>
  <si>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</si>
  <si>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</si>
  <si>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</si>
  <si>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</si>
  <si>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</si>
  <si>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</si>
  <si>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</si>
  <si>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</si>
  <si>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</si>
  <si>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</si>
  <si>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</si>
  <si>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</si>
  <si>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</si>
  <si>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</si>
  <si>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</si>
  <si>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</si>
  <si>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</si>
  <si>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</si>
  <si>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</si>
  <si>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</si>
  <si>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</si>
  <si>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</si>
  <si>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</si>
  <si>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</si>
  <si>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</si>
  <si>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</si>
  <si>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</si>
  <si>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</si>
  <si>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</si>
  <si>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</si>
  <si>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</si>
  <si>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</si>
  <si>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</si>
  <si>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</si>
  <si>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</si>
  <si>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</si>
  <si>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</si>
  <si>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</si>
  <si>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</si>
  <si>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</si>
  <si>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</si>
  <si>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</si>
  <si>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</si>
  <si>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</si>
  <si>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</si>
  <si>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</si>
  <si>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</si>
  <si>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</si>
  <si>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</si>
  <si>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</si>
  <si>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</si>
  <si>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</si>
  <si>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</si>
  <si>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</si>
  <si>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</si>
  <si>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</si>
  <si>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</si>
  <si>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</si>
  <si>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</si>
  <si>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</si>
  <si>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</si>
  <si>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</si>
  <si>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</si>
  <si>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</si>
  <si>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</si>
  <si>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</si>
  <si>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</si>
  <si>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</si>
  <si>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</si>
  <si>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</si>
  <si>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</si>
  <si>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</si>
  <si>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</si>
  <si>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</si>
  <si>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</si>
  <si>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</si>
  <si>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</si>
  <si>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</si>
  <si>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</si>
  <si>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</si>
  <si>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</si>
  <si>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</si>
  <si>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</si>
  <si>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</si>
  <si>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</si>
  <si>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</si>
  <si>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</si>
  <si>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</si>
  <si>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</si>
  <si>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</si>
  <si>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</si>
  <si>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</si>
  <si>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</si>
  <si>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</si>
  <si>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</si>
  <si>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</si>
  <si>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</si>
  <si>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</si>
  <si>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</si>
  <si>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</si>
  <si>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</si>
  <si>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</si>
  <si>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</si>
  <si>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</si>
  <si>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</si>
  <si>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</si>
  <si>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</si>
  <si>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</si>
  <si>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</si>
  <si>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29 жовтня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</si>
</sst>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202" fontId="8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75" t="s">
        <v>130</v>
      </c>
      <c r="D4" s="176"/>
      <c r="E4" s="176"/>
      <c r="F4" s="177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71">
        <v>0.54</v>
      </c>
      <c r="D7" s="13">
        <v>568.2</v>
      </c>
      <c r="E7" s="171">
        <f aca="true" t="shared" si="0" ref="E7:F9">C7*39.3683</f>
        <v>21.258882</v>
      </c>
      <c r="F7" s="12">
        <f t="shared" si="0"/>
        <v>22369.06806</v>
      </c>
    </row>
    <row r="8" spans="2:6" s="5" customFormat="1" ht="15">
      <c r="B8" s="23" t="s">
        <v>110</v>
      </c>
      <c r="C8" s="171">
        <v>0.5</v>
      </c>
      <c r="D8" s="13">
        <v>576</v>
      </c>
      <c r="E8" s="171">
        <f t="shared" si="0"/>
        <v>19.68415</v>
      </c>
      <c r="F8" s="12">
        <f t="shared" si="0"/>
        <v>22676.140799999997</v>
      </c>
    </row>
    <row r="9" spans="2:17" s="5" customFormat="1" ht="15">
      <c r="B9" s="23" t="s">
        <v>111</v>
      </c>
      <c r="C9" s="171">
        <v>0.46</v>
      </c>
      <c r="D9" s="13">
        <v>580.2</v>
      </c>
      <c r="E9" s="171">
        <f t="shared" si="0"/>
        <v>18.109418</v>
      </c>
      <c r="F9" s="12">
        <f t="shared" si="0"/>
        <v>22841.48766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91" t="s">
        <v>78</v>
      </c>
      <c r="D11" s="192"/>
      <c r="E11" s="191" t="s">
        <v>6</v>
      </c>
      <c r="F11" s="192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23">
        <v>3.25</v>
      </c>
      <c r="D17" s="68">
        <v>239.25</v>
      </c>
      <c r="E17" s="123">
        <f aca="true" t="shared" si="1" ref="E17:F19">C17/$E$86</f>
        <v>2.8104462123832583</v>
      </c>
      <c r="F17" s="68">
        <f t="shared" si="1"/>
        <v>206.89207886544446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23">
        <v>0.75</v>
      </c>
      <c r="D18" s="12">
        <v>240.75</v>
      </c>
      <c r="E18" s="123">
        <f t="shared" si="1"/>
        <v>0.6485645105499827</v>
      </c>
      <c r="F18" s="68">
        <f t="shared" si="1"/>
        <v>208.18920788654444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23">
        <v>1.5</v>
      </c>
      <c r="D19" s="12">
        <v>240</v>
      </c>
      <c r="E19" s="123">
        <f t="shared" si="1"/>
        <v>1.2971290210999653</v>
      </c>
      <c r="F19" s="68">
        <f t="shared" si="1"/>
        <v>207.54064337599445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91" t="s">
        <v>5</v>
      </c>
      <c r="D21" s="192"/>
      <c r="E21" s="193" t="s">
        <v>6</v>
      </c>
      <c r="F21" s="19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1">
        <v>0.02</v>
      </c>
      <c r="D22" s="68">
        <v>7.73</v>
      </c>
      <c r="E22" s="171">
        <f aca="true" t="shared" si="2" ref="E22:F24">C22*36.7437</f>
        <v>0.7348739999999999</v>
      </c>
      <c r="F22" s="12">
        <f t="shared" si="2"/>
        <v>284.028801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23">
        <v>0.04</v>
      </c>
      <c r="D23" s="12">
        <v>7.85</v>
      </c>
      <c r="E23" s="123">
        <f t="shared" si="2"/>
        <v>1.4697479999999998</v>
      </c>
      <c r="F23" s="12">
        <f t="shared" si="2"/>
        <v>288.438045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23">
        <v>0.04</v>
      </c>
      <c r="D24" s="12">
        <v>7.882</v>
      </c>
      <c r="E24" s="123">
        <f t="shared" si="2"/>
        <v>1.4697479999999998</v>
      </c>
      <c r="F24" s="12">
        <f t="shared" si="2"/>
        <v>289.61384339999995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3" t="s">
        <v>9</v>
      </c>
      <c r="D26" s="193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71">
        <v>0.25</v>
      </c>
      <c r="D27" s="68">
        <v>283.25</v>
      </c>
      <c r="E27" s="171">
        <f>C27/$E$86</f>
        <v>0.21618817018332756</v>
      </c>
      <c r="F27" s="68">
        <f aca="true" t="shared" si="3" ref="E27:F29">D27/$E$86</f>
        <v>244.9411968177101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71">
        <v>0.5</v>
      </c>
      <c r="D28" s="12">
        <v>279</v>
      </c>
      <c r="E28" s="171">
        <f t="shared" si="3"/>
        <v>0.4323763403666551</v>
      </c>
      <c r="F28" s="68">
        <f t="shared" si="3"/>
        <v>241.26599792459353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71">
        <v>0.25</v>
      </c>
      <c r="D29" s="12">
        <v>274.75</v>
      </c>
      <c r="E29" s="171">
        <f t="shared" si="3"/>
        <v>0.21618817018332756</v>
      </c>
      <c r="F29" s="68">
        <f t="shared" si="3"/>
        <v>237.590799031477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3" t="s">
        <v>12</v>
      </c>
      <c r="D31" s="193"/>
      <c r="E31" s="193" t="s">
        <v>10</v>
      </c>
      <c r="F31" s="19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23">
        <v>0.75</v>
      </c>
      <c r="D32" s="12">
        <v>687.25</v>
      </c>
      <c r="E32" s="123">
        <f aca="true" t="shared" si="4" ref="E32:F34">C32/$E$86</f>
        <v>0.6485645105499827</v>
      </c>
      <c r="F32" s="68">
        <f t="shared" si="4"/>
        <v>594.3012798339674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71">
        <v>9.75</v>
      </c>
      <c r="D33" s="12">
        <v>679</v>
      </c>
      <c r="E33" s="171">
        <f t="shared" si="4"/>
        <v>8.431338637149775</v>
      </c>
      <c r="F33" s="68">
        <f t="shared" si="4"/>
        <v>587.1670702179176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71">
        <v>9.25</v>
      </c>
      <c r="D34" s="12">
        <v>663</v>
      </c>
      <c r="E34" s="171">
        <f t="shared" si="4"/>
        <v>7.9989622967831195</v>
      </c>
      <c r="F34" s="68">
        <f t="shared" si="4"/>
        <v>573.3310273261847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8" t="s">
        <v>5</v>
      </c>
      <c r="D36" s="189"/>
      <c r="E36" s="188" t="s">
        <v>6</v>
      </c>
      <c r="F36" s="189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3">
        <v>19.2</v>
      </c>
      <c r="D37" s="72">
        <v>733.2</v>
      </c>
      <c r="E37" s="173">
        <f aca="true" t="shared" si="5" ref="E37:F39">C37*58.0164</f>
        <v>1113.9148799999998</v>
      </c>
      <c r="F37" s="68">
        <f t="shared" si="5"/>
        <v>42537.62448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73">
        <v>18</v>
      </c>
      <c r="D38" s="72">
        <v>705.6</v>
      </c>
      <c r="E38" s="173">
        <f t="shared" si="5"/>
        <v>1044.2952</v>
      </c>
      <c r="F38" s="68">
        <f t="shared" si="5"/>
        <v>40936.37184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73">
        <v>16.6</v>
      </c>
      <c r="D39" s="72">
        <v>690.4</v>
      </c>
      <c r="E39" s="173">
        <f t="shared" si="5"/>
        <v>963.0722400000001</v>
      </c>
      <c r="F39" s="68">
        <f t="shared" si="5"/>
        <v>40054.52256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8" t="s">
        <v>5</v>
      </c>
      <c r="D41" s="189"/>
      <c r="E41" s="188" t="s">
        <v>6</v>
      </c>
      <c r="F41" s="189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99">
        <v>0.2</v>
      </c>
      <c r="D42" s="72">
        <v>12.366</v>
      </c>
      <c r="E42" s="199">
        <f>C42*36.7437</f>
        <v>7.348739999999999</v>
      </c>
      <c r="F42" s="68">
        <f aca="true" t="shared" si="6" ref="E42:F44">D42*36.7437</f>
        <v>454.3725941999999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99">
        <v>0.34</v>
      </c>
      <c r="D43" s="72">
        <v>12.48</v>
      </c>
      <c r="E43" s="199">
        <f t="shared" si="6"/>
        <v>12.492858</v>
      </c>
      <c r="F43" s="68">
        <f t="shared" si="6"/>
        <v>458.561376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99">
        <v>0.3</v>
      </c>
      <c r="D44" s="72">
        <v>12.59</v>
      </c>
      <c r="E44" s="199">
        <f t="shared" si="6"/>
        <v>11.023109999999999</v>
      </c>
      <c r="F44" s="68">
        <f t="shared" si="6"/>
        <v>462.60318299999994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91" t="s">
        <v>73</v>
      </c>
      <c r="D46" s="192"/>
      <c r="E46" s="191" t="s">
        <v>6</v>
      </c>
      <c r="F46" s="192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8" t="s">
        <v>16</v>
      </c>
      <c r="D51" s="189"/>
      <c r="E51" s="188" t="s">
        <v>6</v>
      </c>
      <c r="F51" s="189"/>
      <c r="G51"/>
      <c r="H51"/>
      <c r="I51"/>
      <c r="J51" s="5"/>
    </row>
    <row r="52" spans="2:19" s="21" customFormat="1" ht="15">
      <c r="B52" s="23" t="s">
        <v>123</v>
      </c>
      <c r="C52" s="172">
        <v>0.17</v>
      </c>
      <c r="D52" s="73">
        <v>332.9</v>
      </c>
      <c r="E52" s="172">
        <f aca="true" t="shared" si="7" ref="E52:F54">C52*1.1023</f>
        <v>0.18739100000000003</v>
      </c>
      <c r="F52" s="73">
        <f t="shared" si="7"/>
        <v>366.95567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72">
        <v>0.12</v>
      </c>
      <c r="D53" s="73">
        <v>330.5</v>
      </c>
      <c r="E53" s="172">
        <f t="shared" si="7"/>
        <v>0.132276</v>
      </c>
      <c r="F53" s="73">
        <f t="shared" si="7"/>
        <v>364.31015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72">
        <v>0.08</v>
      </c>
      <c r="D54" s="73">
        <v>331.1</v>
      </c>
      <c r="E54" s="172">
        <f t="shared" si="7"/>
        <v>0.08818400000000001</v>
      </c>
      <c r="F54" s="73">
        <f t="shared" si="7"/>
        <v>364.97153000000003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8" t="s">
        <v>18</v>
      </c>
      <c r="D56" s="189"/>
      <c r="E56" s="188" t="s">
        <v>19</v>
      </c>
      <c r="F56" s="189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72">
        <v>0.04</v>
      </c>
      <c r="D57" s="68">
        <v>61.26</v>
      </c>
      <c r="E57" s="172">
        <f aca="true" t="shared" si="8" ref="E57:F59">C57/454*1000</f>
        <v>0.0881057268722467</v>
      </c>
      <c r="F57" s="68">
        <f t="shared" si="8"/>
        <v>134.9339207048458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72">
        <v>0.035</v>
      </c>
      <c r="D58" s="68">
        <v>61.05</v>
      </c>
      <c r="E58" s="172">
        <f t="shared" si="8"/>
        <v>0.07709251101321586</v>
      </c>
      <c r="F58" s="68">
        <f t="shared" si="8"/>
        <v>134.4713656387665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72">
        <v>0.027</v>
      </c>
      <c r="D59" s="68">
        <v>60.44</v>
      </c>
      <c r="E59" s="172">
        <f t="shared" si="8"/>
        <v>0.05947136563876652</v>
      </c>
      <c r="F59" s="68">
        <f t="shared" si="8"/>
        <v>133.12775330396477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8" t="s">
        <v>21</v>
      </c>
      <c r="D61" s="189"/>
      <c r="E61" s="188" t="s">
        <v>6</v>
      </c>
      <c r="F61" s="189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 t="s">
        <v>72</v>
      </c>
      <c r="D62" s="72">
        <v>13.28</v>
      </c>
      <c r="E62" s="110" t="s">
        <v>72</v>
      </c>
      <c r="F62" s="68">
        <f aca="true" t="shared" si="9" ref="E62:F64">D62*22.026</f>
        <v>292.50527999999997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0.005</v>
      </c>
      <c r="D63" s="72">
        <v>13.56</v>
      </c>
      <c r="E63" s="110">
        <f t="shared" si="9"/>
        <v>0.11013</v>
      </c>
      <c r="F63" s="68">
        <f t="shared" si="9"/>
        <v>298.67256000000003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72" t="s">
        <v>72</v>
      </c>
      <c r="D64" s="72">
        <v>13.77</v>
      </c>
      <c r="E64" s="172" t="s">
        <v>72</v>
      </c>
      <c r="F64" s="68">
        <f t="shared" si="9"/>
        <v>303.29802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8" t="s">
        <v>76</v>
      </c>
      <c r="D66" s="189"/>
      <c r="E66" s="188" t="s">
        <v>23</v>
      </c>
      <c r="F66" s="189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8" t="s">
        <v>25</v>
      </c>
      <c r="D71" s="189"/>
      <c r="E71" s="188" t="s">
        <v>26</v>
      </c>
      <c r="F71" s="189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4" t="s">
        <v>72</v>
      </c>
      <c r="D72" s="118" t="s">
        <v>72</v>
      </c>
      <c r="E72" s="174" t="s">
        <v>72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0">
        <v>0.0875</v>
      </c>
      <c r="D73" s="118">
        <v>1.1465</v>
      </c>
      <c r="E73" s="170">
        <f>C73/454*100</f>
        <v>0.019273127753303962</v>
      </c>
      <c r="F73" s="74">
        <f>D73/454*1000</f>
        <v>2.525330396475771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0">
        <v>0.1</v>
      </c>
      <c r="D74" s="118">
        <v>1.151</v>
      </c>
      <c r="E74" s="170">
        <f>C74/454*100</f>
        <v>0.022026431718061675</v>
      </c>
      <c r="F74" s="74">
        <f>D74/454*1000</f>
        <v>2.5352422907488985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8" t="s">
        <v>25</v>
      </c>
      <c r="D76" s="189"/>
      <c r="E76" s="188" t="s">
        <v>28</v>
      </c>
      <c r="F76" s="189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4">
        <v>0.00035</v>
      </c>
      <c r="D77" s="119" t="s">
        <v>72</v>
      </c>
      <c r="E77" s="174">
        <f>C77/454*1000000</f>
        <v>0.7709251101321586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4">
        <v>0.00031</v>
      </c>
      <c r="D78" s="119" t="s">
        <v>72</v>
      </c>
      <c r="E78" s="174">
        <f>C78/454*1000000</f>
        <v>0.6828193832599119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4">
        <v>0.00028</v>
      </c>
      <c r="D79" s="119" t="s">
        <v>72</v>
      </c>
      <c r="E79" s="174">
        <f>C79/454*1000000</f>
        <v>0.6167400881057269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1.1564</v>
      </c>
      <c r="F86" s="165">
        <v>0.0088</v>
      </c>
      <c r="G86" s="165">
        <v>1.3686</v>
      </c>
      <c r="H86" s="165">
        <v>1.0917</v>
      </c>
      <c r="I86" s="165">
        <v>0.8074</v>
      </c>
      <c r="J86" s="165">
        <v>0.7516</v>
      </c>
      <c r="K86" s="165">
        <v>0.1286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0.8648</v>
      </c>
      <c r="E87" s="165" t="s">
        <v>72</v>
      </c>
      <c r="F87" s="165">
        <v>0.0076</v>
      </c>
      <c r="G87" s="165">
        <v>1.1835</v>
      </c>
      <c r="H87" s="165">
        <v>0.9441</v>
      </c>
      <c r="I87" s="165">
        <v>0.6982</v>
      </c>
      <c r="J87" s="165">
        <v>0.6499</v>
      </c>
      <c r="K87" s="165">
        <v>0.1112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114.08</v>
      </c>
      <c r="E88" s="165">
        <v>131.9221</v>
      </c>
      <c r="F88" s="165" t="s">
        <v>72</v>
      </c>
      <c r="G88" s="165">
        <v>156.1299</v>
      </c>
      <c r="H88" s="165">
        <v>124.5415</v>
      </c>
      <c r="I88" s="165">
        <v>92.1114</v>
      </c>
      <c r="J88" s="165">
        <v>85.7425</v>
      </c>
      <c r="K88" s="165">
        <v>14.6651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0.7307</v>
      </c>
      <c r="E89" s="165">
        <v>0.845</v>
      </c>
      <c r="F89" s="165">
        <v>0.0064</v>
      </c>
      <c r="G89" s="165" t="s">
        <v>72</v>
      </c>
      <c r="H89" s="165">
        <v>0.7977</v>
      </c>
      <c r="I89" s="165">
        <v>0.59</v>
      </c>
      <c r="J89" s="165">
        <v>0.5492</v>
      </c>
      <c r="K89" s="165">
        <v>0.0939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0.916</v>
      </c>
      <c r="E90" s="165">
        <v>1.0593</v>
      </c>
      <c r="F90" s="165">
        <v>0.008</v>
      </c>
      <c r="G90" s="165">
        <v>1.2536</v>
      </c>
      <c r="H90" s="165" t="s">
        <v>72</v>
      </c>
      <c r="I90" s="165">
        <v>0.7396</v>
      </c>
      <c r="J90" s="165">
        <v>0.6885</v>
      </c>
      <c r="K90" s="165">
        <v>0.1178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1.2385</v>
      </c>
      <c r="E91" s="165">
        <v>1.4322</v>
      </c>
      <c r="F91" s="165">
        <v>0.0109</v>
      </c>
      <c r="G91" s="165">
        <v>1.695</v>
      </c>
      <c r="H91" s="165">
        <v>1.3521</v>
      </c>
      <c r="I91" s="165" t="s">
        <v>72</v>
      </c>
      <c r="J91" s="165">
        <v>0.9309</v>
      </c>
      <c r="K91" s="165">
        <v>0.1592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1.3305</v>
      </c>
      <c r="E92" s="165">
        <v>1.5386</v>
      </c>
      <c r="F92" s="165">
        <v>0.0117</v>
      </c>
      <c r="G92" s="165">
        <v>1.8209</v>
      </c>
      <c r="H92" s="165">
        <v>1.4525</v>
      </c>
      <c r="I92" s="165">
        <v>1.0743</v>
      </c>
      <c r="J92" s="165" t="s">
        <v>72</v>
      </c>
      <c r="K92" s="165">
        <v>0.171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7.779</v>
      </c>
      <c r="E93" s="165">
        <v>8.9956</v>
      </c>
      <c r="F93" s="165">
        <v>0.0682</v>
      </c>
      <c r="G93" s="165">
        <v>10.6463</v>
      </c>
      <c r="H93" s="165">
        <v>8.4924</v>
      </c>
      <c r="I93" s="165">
        <v>6.281</v>
      </c>
      <c r="J93" s="165">
        <v>5.8467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0.007580231060603189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0" t="s">
        <v>54</v>
      </c>
      <c r="C114" s="190"/>
      <c r="D114" s="190"/>
      <c r="E114" s="190"/>
      <c r="F114" s="190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7" t="s">
        <v>55</v>
      </c>
      <c r="C115" s="187"/>
      <c r="D115" s="187"/>
      <c r="E115" s="187"/>
      <c r="F115" s="187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7" t="s">
        <v>56</v>
      </c>
      <c r="C116" s="187"/>
      <c r="D116" s="187"/>
      <c r="E116" s="187"/>
      <c r="F116" s="187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7" t="s">
        <v>57</v>
      </c>
      <c r="C117" s="187"/>
      <c r="D117" s="187"/>
      <c r="E117" s="187"/>
      <c r="F117" s="18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7" t="s">
        <v>58</v>
      </c>
      <c r="C118" s="187"/>
      <c r="D118" s="187"/>
      <c r="E118" s="187"/>
      <c r="F118" s="18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7" t="s">
        <v>59</v>
      </c>
      <c r="C119" s="187"/>
      <c r="D119" s="187"/>
      <c r="E119" s="187"/>
      <c r="F119" s="18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7" t="s">
        <v>60</v>
      </c>
      <c r="C120" s="187"/>
      <c r="D120" s="187"/>
      <c r="E120" s="187"/>
      <c r="F120" s="18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4" t="s">
        <v>61</v>
      </c>
      <c r="C121" s="194"/>
      <c r="D121" s="194"/>
      <c r="E121" s="194"/>
      <c r="F121" s="194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4"/>
      <c r="D123" s="186"/>
      <c r="E123" s="186"/>
      <c r="F123" s="185"/>
      <c r="G123" s="112"/>
      <c r="H123" s="112"/>
    </row>
    <row r="124" spans="2:8" ht="15" customHeight="1">
      <c r="B124" s="31" t="s">
        <v>63</v>
      </c>
      <c r="C124" s="184" t="s">
        <v>64</v>
      </c>
      <c r="D124" s="185"/>
      <c r="E124" s="184" t="s">
        <v>65</v>
      </c>
      <c r="F124" s="185"/>
      <c r="G124" s="112"/>
      <c r="H124" s="112"/>
    </row>
    <row r="125" spans="2:8" ht="15" customHeight="1">
      <c r="B125" s="31" t="s">
        <v>66</v>
      </c>
      <c r="C125" s="184" t="s">
        <v>67</v>
      </c>
      <c r="D125" s="185"/>
      <c r="E125" s="184" t="s">
        <v>68</v>
      </c>
      <c r="F125" s="185"/>
      <c r="G125" s="112"/>
      <c r="H125" s="112"/>
    </row>
    <row r="126" spans="2:8" ht="15" customHeight="1">
      <c r="B126" s="178" t="s">
        <v>69</v>
      </c>
      <c r="C126" s="180" t="s">
        <v>70</v>
      </c>
      <c r="D126" s="181"/>
      <c r="E126" s="180" t="s">
        <v>71</v>
      </c>
      <c r="F126" s="181"/>
      <c r="G126" s="112"/>
      <c r="H126" s="112"/>
    </row>
    <row r="127" spans="2:8" ht="15" customHeight="1">
      <c r="B127" s="179"/>
      <c r="C127" s="182"/>
      <c r="D127" s="183"/>
      <c r="E127" s="182"/>
      <c r="F127" s="183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5" t="s">
        <v>86</v>
      </c>
      <c r="D4" s="196"/>
      <c r="E4" s="196"/>
      <c r="F4" s="197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91" t="s">
        <v>5</v>
      </c>
      <c r="D6" s="192"/>
      <c r="E6" s="191" t="s">
        <v>6</v>
      </c>
      <c r="F6" s="192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91" t="s">
        <v>7</v>
      </c>
      <c r="D11" s="192"/>
      <c r="E11" s="191" t="s">
        <v>6</v>
      </c>
      <c r="F11" s="192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3" t="s">
        <v>78</v>
      </c>
      <c r="D16" s="193"/>
      <c r="E16" s="191" t="s">
        <v>6</v>
      </c>
      <c r="F16" s="192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91" t="s">
        <v>5</v>
      </c>
      <c r="D21" s="192"/>
      <c r="E21" s="193" t="s">
        <v>6</v>
      </c>
      <c r="F21" s="19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3" t="s">
        <v>9</v>
      </c>
      <c r="D26" s="193"/>
      <c r="E26" s="191" t="s">
        <v>10</v>
      </c>
      <c r="F26" s="192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3" t="s">
        <v>12</v>
      </c>
      <c r="D31" s="193"/>
      <c r="E31" s="193" t="s">
        <v>10</v>
      </c>
      <c r="F31" s="193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8" t="s">
        <v>5</v>
      </c>
      <c r="D36" s="189"/>
      <c r="E36" s="188" t="s">
        <v>6</v>
      </c>
      <c r="F36" s="189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8" t="s">
        <v>5</v>
      </c>
      <c r="D41" s="189"/>
      <c r="E41" s="188" t="s">
        <v>6</v>
      </c>
      <c r="F41" s="18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3" t="s">
        <v>73</v>
      </c>
      <c r="D46" s="193"/>
      <c r="E46" s="191" t="s">
        <v>6</v>
      </c>
      <c r="F46" s="192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8" t="s">
        <v>16</v>
      </c>
      <c r="D51" s="189"/>
      <c r="E51" s="188" t="s">
        <v>6</v>
      </c>
      <c r="F51" s="189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8" t="s">
        <v>18</v>
      </c>
      <c r="D56" s="189"/>
      <c r="E56" s="188" t="s">
        <v>19</v>
      </c>
      <c r="F56" s="189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8" t="s">
        <v>21</v>
      </c>
      <c r="D61" s="189"/>
      <c r="E61" s="188" t="s">
        <v>6</v>
      </c>
      <c r="F61" s="189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8" t="s">
        <v>76</v>
      </c>
      <c r="D66" s="189"/>
      <c r="E66" s="188" t="s">
        <v>23</v>
      </c>
      <c r="F66" s="189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8" t="s">
        <v>25</v>
      </c>
      <c r="D71" s="189"/>
      <c r="E71" s="188" t="s">
        <v>26</v>
      </c>
      <c r="F71" s="189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8" t="s">
        <v>25</v>
      </c>
      <c r="D76" s="198"/>
      <c r="E76" s="188" t="s">
        <v>28</v>
      </c>
      <c r="F76" s="189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90" t="s">
        <v>54</v>
      </c>
      <c r="C114" s="190"/>
      <c r="D114" s="190"/>
      <c r="E114" s="190"/>
      <c r="F114" s="190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7" t="s">
        <v>55</v>
      </c>
      <c r="C115" s="187"/>
      <c r="D115" s="187"/>
      <c r="E115" s="187"/>
      <c r="F115" s="187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7" t="s">
        <v>56</v>
      </c>
      <c r="C116" s="187"/>
      <c r="D116" s="187"/>
      <c r="E116" s="187"/>
      <c r="F116" s="187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7" t="s">
        <v>57</v>
      </c>
      <c r="C117" s="187"/>
      <c r="D117" s="187"/>
      <c r="E117" s="187"/>
      <c r="F117" s="18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7" t="s">
        <v>58</v>
      </c>
      <c r="C118" s="187"/>
      <c r="D118" s="187"/>
      <c r="E118" s="187"/>
      <c r="F118" s="18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7" t="s">
        <v>59</v>
      </c>
      <c r="C119" s="187"/>
      <c r="D119" s="187"/>
      <c r="E119" s="187"/>
      <c r="F119" s="18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7" t="s">
        <v>60</v>
      </c>
      <c r="C120" s="187"/>
      <c r="D120" s="187"/>
      <c r="E120" s="187"/>
      <c r="F120" s="18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4" t="s">
        <v>61</v>
      </c>
      <c r="C121" s="194"/>
      <c r="D121" s="194"/>
      <c r="E121" s="194"/>
      <c r="F121" s="194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4"/>
      <c r="D123" s="186"/>
      <c r="E123" s="186"/>
      <c r="F123" s="185"/>
      <c r="G123" s="112"/>
      <c r="H123" s="112"/>
    </row>
    <row r="124" spans="2:8" ht="30.75" customHeight="1">
      <c r="B124" s="31" t="s">
        <v>63</v>
      </c>
      <c r="C124" s="184" t="s">
        <v>64</v>
      </c>
      <c r="D124" s="185"/>
      <c r="E124" s="184" t="s">
        <v>65</v>
      </c>
      <c r="F124" s="185"/>
      <c r="G124" s="112"/>
      <c r="H124" s="112"/>
    </row>
    <row r="125" spans="2:8" ht="30.75" customHeight="1">
      <c r="B125" s="31" t="s">
        <v>66</v>
      </c>
      <c r="C125" s="184" t="s">
        <v>67</v>
      </c>
      <c r="D125" s="185"/>
      <c r="E125" s="184" t="s">
        <v>68</v>
      </c>
      <c r="F125" s="185"/>
      <c r="G125" s="112"/>
      <c r="H125" s="112"/>
    </row>
    <row r="126" spans="2:8" ht="15" customHeight="1">
      <c r="B126" s="178" t="s">
        <v>69</v>
      </c>
      <c r="C126" s="180" t="s">
        <v>70</v>
      </c>
      <c r="D126" s="181"/>
      <c r="E126" s="180" t="s">
        <v>71</v>
      </c>
      <c r="F126" s="181"/>
      <c r="G126" s="112"/>
      <c r="H126" s="112"/>
    </row>
    <row r="127" spans="2:8" ht="15" customHeight="1">
      <c r="B127" s="179"/>
      <c r="C127" s="182"/>
      <c r="D127" s="183"/>
      <c r="E127" s="182"/>
      <c r="F127" s="183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2021-10-31T21:19:45Z</dcterms:modified>
  <cp:category/>
  <cp:version/>
  <cp:contentType/>
  <cp:contentStatus/>
</cp:coreProperties>
</file>