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<sst xmlns="http://schemas.openxmlformats.org/spreadsheetml/2006/main" count="348" uniqueCount="128">
  <si>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</si>
  <si>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</si>
  <si>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</si>
  <si>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</si>
  <si>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</si>
  <si>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</si>
  <si>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</si>
  <si>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</si>
  <si>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</si>
  <si>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</si>
  <si>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</si>
  <si>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</si>
  <si>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</si>
  <si>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</si>
  <si>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</si>
  <si>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</si>
  <si>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</si>
  <si>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</si>
  <si>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</si>
  <si>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</si>
  <si>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</si>
  <si>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</si>
  <si>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</si>
  <si>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</si>
  <si>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</si>
  <si>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</si>
  <si>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</si>
  <si>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</si>
  <si>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</si>
  <si>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</si>
  <si>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</si>
  <si>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</si>
  <si>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</si>
  <si>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</si>
  <si>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</si>
  <si>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</si>
  <si>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</si>
  <si>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</si>
  <si>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</si>
  <si>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</si>
  <si>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</si>
  <si>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</si>
  <si>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</si>
  <si>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</si>
  <si>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</si>
  <si>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</si>
  <si>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</si>
  <si>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</si>
  <si>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</si>
  <si>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</si>
  <si>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</si>
  <si>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</si>
  <si>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</si>
  <si>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</si>
  <si>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</si>
  <si>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</si>
  <si>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</si>
  <si>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</si>
  <si>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</si>
  <si>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</si>
  <si>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</si>
  <si>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</si>
  <si>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</si>
  <si>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</si>
  <si>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</si>
  <si>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</si>
  <si>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</si>
  <si>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</si>
  <si>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</si>
  <si>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</si>
  <si>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</si>
  <si>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</si>
  <si>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</si>
  <si>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</si>
  <si>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</si>
  <si>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</si>
  <si>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</si>
  <si>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</si>
  <si>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</si>
  <si>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</si>
  <si>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</si>
  <si>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</si>
  <si>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</si>
  <si>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</si>
  <si>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</si>
  <si>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</si>
  <si>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</si>
  <si>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</si>
  <si>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</si>
  <si>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</si>
  <si>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</si>
  <si>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</si>
  <si>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</si>
  <si>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</si>
  <si>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</si>
  <si>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</si>
  <si>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</si>
  <si>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</si>
  <si>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</si>
  <si>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</si>
  <si>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</si>
  <si>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</si>
  <si>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</si>
  <si>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</si>
  <si>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</si>
  <si>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</si>
  <si>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</si>
  <si>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</si>
  <si>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</si>
  <si>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</si>
  <si>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</si>
  <si>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</si>
  <si>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</si>
  <si>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</si>
  <si>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</si>
  <si>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</si>
  <si>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</si>
  <si>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</si>
  <si>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</si>
  <si>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</si>
  <si>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</si>
  <si>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</si>
  <si>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</si>
  <si>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</si>
  <si>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</si>
  <si>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>CME -Грудень'20</t>
  </si>
  <si>
    <t>CME -Серпень'20</t>
  </si>
  <si>
    <t xml:space="preserve">         29 жовтня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</si>
</sst>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88" fontId="76" fillId="0" borderId="10" xfId="0" applyNumberFormat="1" applyFont="1" applyFill="1" applyBorder="1" applyAlignment="1" quotePrefix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80" fillId="0" borderId="10" xfId="0" applyNumberFormat="1" applyFont="1" applyFill="1" applyBorder="1" applyAlignment="1" quotePrefix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9" t="s">
        <v>127</v>
      </c>
      <c r="D4" s="180"/>
      <c r="E4" s="180"/>
      <c r="F4" s="181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88</v>
      </c>
      <c r="C7" s="164">
        <v>0.03</v>
      </c>
      <c r="D7" s="13">
        <v>3.974</v>
      </c>
      <c r="E7" s="164">
        <f aca="true" t="shared" si="0" ref="E7:F9">C7*39.3683</f>
        <v>1.1810489999999998</v>
      </c>
      <c r="F7" s="12">
        <f t="shared" si="0"/>
        <v>156.4496242</v>
      </c>
    </row>
    <row r="8" spans="2:6" s="5" customFormat="1" ht="15" customHeight="1">
      <c r="B8" s="23" t="s">
        <v>122</v>
      </c>
      <c r="C8" s="110">
        <v>0.026</v>
      </c>
      <c r="D8" s="13">
        <v>4.01</v>
      </c>
      <c r="E8" s="110">
        <f t="shared" si="0"/>
        <v>1.0235758</v>
      </c>
      <c r="F8" s="12">
        <f t="shared" si="0"/>
        <v>157.86688299999997</v>
      </c>
    </row>
    <row r="9" spans="2:17" s="5" customFormat="1" ht="15" customHeight="1">
      <c r="B9" s="23" t="s">
        <v>124</v>
      </c>
      <c r="C9" s="164">
        <v>0.02</v>
      </c>
      <c r="D9" s="13">
        <v>4.02</v>
      </c>
      <c r="E9" s="164">
        <f t="shared" si="0"/>
        <v>0.787366</v>
      </c>
      <c r="F9" s="12">
        <f t="shared" si="0"/>
        <v>158.26056599999998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 hidden="1">
      <c r="B11" s="25" t="s">
        <v>4</v>
      </c>
      <c r="C11" s="167" t="s">
        <v>83</v>
      </c>
      <c r="D11" s="168"/>
      <c r="E11" s="167" t="s">
        <v>6</v>
      </c>
      <c r="F11" s="16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 hidden="1">
      <c r="B12" s="23" t="s">
        <v>84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 hidden="1">
      <c r="B13" s="23" t="s">
        <v>85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 hidden="1">
      <c r="B14" s="23" t="s">
        <v>91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23">
        <v>3.25</v>
      </c>
      <c r="D17" s="68">
        <v>192</v>
      </c>
      <c r="E17" s="123">
        <f aca="true" t="shared" si="1" ref="E17:F19">C17/$D$86</f>
        <v>3.7958420929689325</v>
      </c>
      <c r="F17" s="68">
        <f t="shared" si="1"/>
        <v>224.24667133847234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97</v>
      </c>
      <c r="C18" s="134">
        <v>0.25</v>
      </c>
      <c r="D18" s="12">
        <v>186</v>
      </c>
      <c r="E18" s="134">
        <f t="shared" si="1"/>
        <v>0.2919878533053025</v>
      </c>
      <c r="F18" s="68">
        <f t="shared" si="1"/>
        <v>217.23896285914506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90</v>
      </c>
      <c r="C19" s="123">
        <v>0.5</v>
      </c>
      <c r="D19" s="12">
        <v>185</v>
      </c>
      <c r="E19" s="123">
        <f t="shared" si="1"/>
        <v>0.583975706610605</v>
      </c>
      <c r="F19" s="68">
        <f t="shared" si="1"/>
        <v>216.07101144592386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67" t="s">
        <v>5</v>
      </c>
      <c r="D21" s="168"/>
      <c r="E21" s="175" t="s">
        <v>6</v>
      </c>
      <c r="F21" s="17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88</v>
      </c>
      <c r="C22" s="110">
        <v>0.05</v>
      </c>
      <c r="D22" s="68">
        <v>6.036</v>
      </c>
      <c r="E22" s="110">
        <f aca="true" t="shared" si="2" ref="E22:F24">C22*36.7437</f>
        <v>1.8371849999999998</v>
      </c>
      <c r="F22" s="12">
        <f t="shared" si="2"/>
        <v>221.78497319999997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122</v>
      </c>
      <c r="C23" s="110">
        <v>0.046</v>
      </c>
      <c r="D23" s="12">
        <v>6.03</v>
      </c>
      <c r="E23" s="110">
        <f t="shared" si="2"/>
        <v>1.6902101999999999</v>
      </c>
      <c r="F23" s="12">
        <f t="shared" si="2"/>
        <v>221.56451099999998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124</v>
      </c>
      <c r="C24" s="110">
        <v>0.042</v>
      </c>
      <c r="D24" s="12">
        <v>6.016</v>
      </c>
      <c r="E24" s="110">
        <f t="shared" si="2"/>
        <v>1.5432354</v>
      </c>
      <c r="F24" s="12">
        <f t="shared" si="2"/>
        <v>221.05009919999998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75" t="s">
        <v>9</v>
      </c>
      <c r="D26" s="17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34">
        <v>1</v>
      </c>
      <c r="D27" s="68">
        <v>205</v>
      </c>
      <c r="E27" s="134">
        <f aca="true" t="shared" si="3" ref="E27:F29">C27/$D$86</f>
        <v>1.16795141322121</v>
      </c>
      <c r="F27" s="68">
        <f t="shared" si="3"/>
        <v>239.43003971034807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87</v>
      </c>
      <c r="C28" s="134">
        <v>1.25</v>
      </c>
      <c r="D28" s="12">
        <v>205</v>
      </c>
      <c r="E28" s="134">
        <f t="shared" si="3"/>
        <v>1.4599392665265125</v>
      </c>
      <c r="F28" s="68">
        <f t="shared" si="3"/>
        <v>239.43003971034807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121</v>
      </c>
      <c r="C29" s="134">
        <v>1</v>
      </c>
      <c r="D29" s="12">
        <v>202.75</v>
      </c>
      <c r="E29" s="134">
        <f t="shared" si="3"/>
        <v>1.16795141322121</v>
      </c>
      <c r="F29" s="68">
        <f t="shared" si="3"/>
        <v>236.80214903060033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75" t="s">
        <v>12</v>
      </c>
      <c r="D31" s="175"/>
      <c r="E31" s="175" t="s">
        <v>10</v>
      </c>
      <c r="F31" s="17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77</v>
      </c>
      <c r="C32" s="123">
        <v>3</v>
      </c>
      <c r="D32" s="12">
        <v>378</v>
      </c>
      <c r="E32" s="123">
        <f aca="true" t="shared" si="4" ref="E32:F34">C32/$D$86</f>
        <v>3.5038542396636303</v>
      </c>
      <c r="F32" s="68">
        <f t="shared" si="4"/>
        <v>441.4856341976174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81</v>
      </c>
      <c r="C33" s="123">
        <v>2</v>
      </c>
      <c r="D33" s="12">
        <v>382.5</v>
      </c>
      <c r="E33" s="123">
        <f t="shared" si="4"/>
        <v>2.33590282644242</v>
      </c>
      <c r="F33" s="68">
        <f t="shared" si="4"/>
        <v>446.7414155571128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90</v>
      </c>
      <c r="C34" s="123">
        <v>1.25</v>
      </c>
      <c r="D34" s="12">
        <v>383</v>
      </c>
      <c r="E34" s="123">
        <f t="shared" si="4"/>
        <v>1.4599392665265125</v>
      </c>
      <c r="F34" s="68">
        <f t="shared" si="4"/>
        <v>447.3253912637235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65" t="s">
        <v>5</v>
      </c>
      <c r="D36" s="166"/>
      <c r="E36" s="165" t="s">
        <v>6</v>
      </c>
      <c r="F36" s="16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88</v>
      </c>
      <c r="C37" s="130">
        <v>0.032</v>
      </c>
      <c r="D37" s="72">
        <v>3.004</v>
      </c>
      <c r="E37" s="130">
        <f aca="true" t="shared" si="5" ref="E37:F39">C37*58.0164</f>
        <v>1.8565247999999999</v>
      </c>
      <c r="F37" s="68">
        <f t="shared" si="5"/>
        <v>174.28126559999998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94</v>
      </c>
      <c r="C38" s="130">
        <v>0.014</v>
      </c>
      <c r="D38" s="72">
        <v>2.976</v>
      </c>
      <c r="E38" s="130">
        <f t="shared" si="5"/>
        <v>0.8122296</v>
      </c>
      <c r="F38" s="68">
        <f t="shared" si="5"/>
        <v>172.6568064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101</v>
      </c>
      <c r="C39" s="189">
        <v>0.02</v>
      </c>
      <c r="D39" s="72">
        <v>2.966</v>
      </c>
      <c r="E39" s="189">
        <f t="shared" si="5"/>
        <v>1.160328</v>
      </c>
      <c r="F39" s="68">
        <f t="shared" si="5"/>
        <v>172.0766424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65" t="s">
        <v>5</v>
      </c>
      <c r="D41" s="166"/>
      <c r="E41" s="165" t="s">
        <v>6</v>
      </c>
      <c r="F41" s="16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95</v>
      </c>
      <c r="C42" s="142">
        <v>0.054</v>
      </c>
      <c r="D42" s="72">
        <v>10.526</v>
      </c>
      <c r="E42" s="142">
        <f>C42*36.7437</f>
        <v>1.9841597999999998</v>
      </c>
      <c r="F42" s="68">
        <f aca="true" t="shared" si="6" ref="E42:F44">D42*36.7437</f>
        <v>386.7641862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98</v>
      </c>
      <c r="C43" s="142">
        <v>0.042</v>
      </c>
      <c r="D43" s="72">
        <v>10.512</v>
      </c>
      <c r="E43" s="142">
        <f t="shared" si="6"/>
        <v>1.5432354</v>
      </c>
      <c r="F43" s="68">
        <f t="shared" si="6"/>
        <v>386.2497744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123</v>
      </c>
      <c r="C44" s="142">
        <v>0.014</v>
      </c>
      <c r="D44" s="72">
        <v>10.406</v>
      </c>
      <c r="E44" s="142">
        <f t="shared" si="6"/>
        <v>0.5144118</v>
      </c>
      <c r="F44" s="68">
        <f t="shared" si="6"/>
        <v>382.3549422</v>
      </c>
      <c r="G44" s="22"/>
      <c r="H44" s="22"/>
      <c r="I44" s="22"/>
      <c r="K44" s="22"/>
      <c r="L44" s="22"/>
      <c r="M44" s="22"/>
    </row>
    <row r="45" spans="2:13" s="5" customFormat="1" ht="15" customHeight="1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 hidden="1">
      <c r="B46" s="25" t="s">
        <v>14</v>
      </c>
      <c r="C46" s="167" t="s">
        <v>73</v>
      </c>
      <c r="D46" s="168"/>
      <c r="E46" s="167" t="s">
        <v>6</v>
      </c>
      <c r="F46" s="168"/>
      <c r="G46" s="22"/>
      <c r="H46" s="22"/>
      <c r="I46" s="22"/>
      <c r="K46" s="22"/>
      <c r="L46" s="22"/>
      <c r="M46" s="22"/>
    </row>
    <row r="47" spans="2:13" s="5" customFormat="1" ht="15" customHeight="1" hidden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 hidden="1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 hidden="1">
      <c r="B49" s="23" t="s">
        <v>93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65" t="s">
        <v>16</v>
      </c>
      <c r="D51" s="166"/>
      <c r="E51" s="165" t="s">
        <v>6</v>
      </c>
      <c r="F51" s="166"/>
      <c r="G51"/>
      <c r="H51"/>
      <c r="I51"/>
      <c r="J51" s="5"/>
    </row>
    <row r="52" spans="2:19" s="21" customFormat="1" ht="15" customHeight="1">
      <c r="B52" s="23" t="s">
        <v>88</v>
      </c>
      <c r="C52" s="190">
        <v>0.2</v>
      </c>
      <c r="D52" s="73">
        <v>377.2</v>
      </c>
      <c r="E52" s="190">
        <f>C52*1.1023</f>
        <v>0.22046000000000002</v>
      </c>
      <c r="F52" s="73">
        <f aca="true" t="shared" si="7" ref="E52:F54">D52*1.1023</f>
        <v>415.78756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98</v>
      </c>
      <c r="C53" s="190">
        <v>0.1</v>
      </c>
      <c r="D53" s="73">
        <v>370.6</v>
      </c>
      <c r="E53" s="190">
        <f t="shared" si="7"/>
        <v>0.11023000000000001</v>
      </c>
      <c r="F53" s="73">
        <f t="shared" si="7"/>
        <v>408.51238000000006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123</v>
      </c>
      <c r="C54" s="190">
        <v>1</v>
      </c>
      <c r="D54" s="73">
        <v>359.4</v>
      </c>
      <c r="E54" s="190">
        <f>C54*1.1023</f>
        <v>1.1023</v>
      </c>
      <c r="F54" s="73">
        <f t="shared" si="7"/>
        <v>396.16662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65" t="s">
        <v>18</v>
      </c>
      <c r="D56" s="166"/>
      <c r="E56" s="165" t="s">
        <v>19</v>
      </c>
      <c r="F56" s="16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88</v>
      </c>
      <c r="C57" s="110">
        <v>0.36</v>
      </c>
      <c r="D57" s="68">
        <v>33.1</v>
      </c>
      <c r="E57" s="110">
        <f aca="true" t="shared" si="8" ref="E57:F59">C57/454*1000</f>
        <v>0.7929515418502202</v>
      </c>
      <c r="F57" s="68">
        <f t="shared" si="8"/>
        <v>72.90748898678414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98</v>
      </c>
      <c r="C58" s="110">
        <v>0.38</v>
      </c>
      <c r="D58" s="68">
        <v>32.93</v>
      </c>
      <c r="E58" s="110">
        <f t="shared" si="8"/>
        <v>0.8370044052863436</v>
      </c>
      <c r="F58" s="68">
        <f t="shared" si="8"/>
        <v>72.5330396475771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123</v>
      </c>
      <c r="C59" s="110">
        <v>0.37</v>
      </c>
      <c r="D59" s="68">
        <v>32.87</v>
      </c>
      <c r="E59" s="110">
        <f t="shared" si="8"/>
        <v>0.8149779735682819</v>
      </c>
      <c r="F59" s="68">
        <f t="shared" si="8"/>
        <v>72.40088105726872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65" t="s">
        <v>21</v>
      </c>
      <c r="D61" s="166"/>
      <c r="E61" s="165" t="s">
        <v>6</v>
      </c>
      <c r="F61" s="16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89</v>
      </c>
      <c r="C62" s="130">
        <v>0</v>
      </c>
      <c r="D62" s="72">
        <v>12.45</v>
      </c>
      <c r="E62" s="130">
        <f aca="true" t="shared" si="9" ref="E62:F64">C62*22.026</f>
        <v>0</v>
      </c>
      <c r="F62" s="68">
        <f t="shared" si="9"/>
        <v>274.2237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96</v>
      </c>
      <c r="C63" s="130">
        <v>0.005</v>
      </c>
      <c r="D63" s="72">
        <v>12.43</v>
      </c>
      <c r="E63" s="130">
        <f t="shared" si="9"/>
        <v>0.11013</v>
      </c>
      <c r="F63" s="68">
        <f t="shared" si="9"/>
        <v>273.78318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122</v>
      </c>
      <c r="C64" s="130">
        <v>0.015</v>
      </c>
      <c r="D64" s="72">
        <v>12.6</v>
      </c>
      <c r="E64" s="130">
        <f t="shared" si="9"/>
        <v>0.33038999999999996</v>
      </c>
      <c r="F64" s="68">
        <f t="shared" si="9"/>
        <v>277.5276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65" t="s">
        <v>76</v>
      </c>
      <c r="D66" s="166"/>
      <c r="E66" s="165" t="s">
        <v>23</v>
      </c>
      <c r="F66" s="16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95</v>
      </c>
      <c r="C67" s="130">
        <v>0.06</v>
      </c>
      <c r="D67" s="72">
        <v>1.53</v>
      </c>
      <c r="E67" s="130">
        <f>C67/3.785</f>
        <v>0.015852047556142668</v>
      </c>
      <c r="F67" s="72">
        <f>D67/3.785</f>
        <v>0.404227212681638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88</v>
      </c>
      <c r="C68" s="110">
        <v>0.023</v>
      </c>
      <c r="D68" s="72">
        <v>1.375</v>
      </c>
      <c r="E68" s="110">
        <f>C68/3.785</f>
        <v>0.006076618229854689</v>
      </c>
      <c r="F68" s="72">
        <f>D68/3.785</f>
        <v>0.3632760898282695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96</v>
      </c>
      <c r="C69" s="110">
        <v>0.023</v>
      </c>
      <c r="D69" s="72" t="s">
        <v>72</v>
      </c>
      <c r="E69" s="110">
        <f>C69/3.785</f>
        <v>0.006076618229854689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65" t="s">
        <v>25</v>
      </c>
      <c r="D71" s="166"/>
      <c r="E71" s="165" t="s">
        <v>26</v>
      </c>
      <c r="F71" s="16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79</v>
      </c>
      <c r="C72" s="130">
        <v>0.00225</v>
      </c>
      <c r="D72" s="118" t="s">
        <v>72</v>
      </c>
      <c r="E72" s="130">
        <f>C72/454*100</f>
        <v>0.0004955947136563876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95</v>
      </c>
      <c r="C73" s="138">
        <v>0.00975</v>
      </c>
      <c r="D73" s="118">
        <v>1.09225</v>
      </c>
      <c r="E73" s="138">
        <f>C73/454*100</f>
        <v>0.0021475770925110135</v>
      </c>
      <c r="F73" s="74">
        <f>D73/454*1000</f>
        <v>2.405837004405286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125</v>
      </c>
      <c r="C74" s="130">
        <v>0.01075</v>
      </c>
      <c r="D74" s="118">
        <v>1.097</v>
      </c>
      <c r="E74" s="130">
        <f>C74/454*100</f>
        <v>0.00236784140969163</v>
      </c>
      <c r="F74" s="74">
        <f>D74/454*1000</f>
        <v>2.4162995594713657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65" t="s">
        <v>25</v>
      </c>
      <c r="D76" s="166"/>
      <c r="E76" s="165" t="s">
        <v>28</v>
      </c>
      <c r="F76" s="16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82</v>
      </c>
      <c r="C77" s="110">
        <v>0.0049</v>
      </c>
      <c r="D77" s="119">
        <v>0.1439</v>
      </c>
      <c r="E77" s="110">
        <f>C77/454*1000000</f>
        <v>10.79295154185022</v>
      </c>
      <c r="F77" s="68">
        <f>D77/454*1000000</f>
        <v>316.96035242290753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92</v>
      </c>
      <c r="C78" s="110">
        <v>0.0039</v>
      </c>
      <c r="D78" s="119" t="s">
        <v>72</v>
      </c>
      <c r="E78" s="110">
        <f>C78/454*1000000</f>
        <v>8.590308370044053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126</v>
      </c>
      <c r="C79" s="110">
        <v>0.0032</v>
      </c>
      <c r="D79" s="119" t="s">
        <v>72</v>
      </c>
      <c r="E79" s="110">
        <f>C79/454*1000000</f>
        <v>7.048458149779736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1.168</v>
      </c>
      <c r="F85" s="129">
        <v>0.0096</v>
      </c>
      <c r="G85" s="129">
        <v>1.2912</v>
      </c>
      <c r="H85" s="129">
        <v>1.0934</v>
      </c>
      <c r="I85" s="129">
        <v>0.7512</v>
      </c>
      <c r="J85" s="129">
        <v>0.7043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0.8562</v>
      </c>
      <c r="E86" s="129" t="s">
        <v>72</v>
      </c>
      <c r="F86" s="129">
        <v>0.0082</v>
      </c>
      <c r="G86" s="129">
        <v>1.1055</v>
      </c>
      <c r="H86" s="129">
        <v>0.9361</v>
      </c>
      <c r="I86" s="129">
        <v>0.6432</v>
      </c>
      <c r="J86" s="129">
        <v>0.603</v>
      </c>
      <c r="K86" s="129">
        <v>0.1104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104.36</v>
      </c>
      <c r="E87" s="129">
        <v>121.8925</v>
      </c>
      <c r="F87" s="129" t="s">
        <v>72</v>
      </c>
      <c r="G87" s="129">
        <v>134.7496</v>
      </c>
      <c r="H87" s="129">
        <v>114.1045</v>
      </c>
      <c r="I87" s="129">
        <v>78.3954</v>
      </c>
      <c r="J87" s="129">
        <v>73.5007</v>
      </c>
      <c r="K87" s="129">
        <v>13.4623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0.7745</v>
      </c>
      <c r="E88" s="129">
        <v>0.9046</v>
      </c>
      <c r="F88" s="129">
        <v>0.0074</v>
      </c>
      <c r="G88" s="129" t="s">
        <v>72</v>
      </c>
      <c r="H88" s="129">
        <v>0.8468</v>
      </c>
      <c r="I88" s="129">
        <v>0.5818</v>
      </c>
      <c r="J88" s="129">
        <v>0.5455</v>
      </c>
      <c r="K88" s="129">
        <v>0.0999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0.9146</v>
      </c>
      <c r="E89" s="129">
        <v>1.0683</v>
      </c>
      <c r="F89" s="129">
        <v>0.0088</v>
      </c>
      <c r="G89" s="129">
        <v>1.1809</v>
      </c>
      <c r="H89" s="129" t="s">
        <v>72</v>
      </c>
      <c r="I89" s="129">
        <v>0.687</v>
      </c>
      <c r="J89" s="129">
        <v>0.6442</v>
      </c>
      <c r="K89" s="129">
        <v>0.118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1.3312</v>
      </c>
      <c r="E90" s="129">
        <v>1.5548</v>
      </c>
      <c r="F90" s="129">
        <v>0.0128</v>
      </c>
      <c r="G90" s="129">
        <v>1.7188</v>
      </c>
      <c r="H90" s="129">
        <v>1.4555</v>
      </c>
      <c r="I90" s="129" t="s">
        <v>72</v>
      </c>
      <c r="J90" s="129">
        <v>0.9376</v>
      </c>
      <c r="K90" s="129">
        <v>0.1717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1.4198</v>
      </c>
      <c r="E91" s="129">
        <v>1.6584</v>
      </c>
      <c r="F91" s="129">
        <v>0.0136</v>
      </c>
      <c r="G91" s="129">
        <v>1.8333</v>
      </c>
      <c r="H91" s="129">
        <v>1.5524</v>
      </c>
      <c r="I91" s="129">
        <v>1.0666</v>
      </c>
      <c r="J91" s="129" t="s">
        <v>72</v>
      </c>
      <c r="K91" s="129">
        <v>0.1832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7.752</v>
      </c>
      <c r="E92" s="129">
        <v>9.0543</v>
      </c>
      <c r="F92" s="129">
        <v>0.0743</v>
      </c>
      <c r="G92" s="129">
        <v>10.0094</v>
      </c>
      <c r="H92" s="129">
        <v>8.4758</v>
      </c>
      <c r="I92" s="129">
        <v>5.8233</v>
      </c>
      <c r="J92" s="129">
        <v>5.4597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0.8561643835616439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78" t="s">
        <v>54</v>
      </c>
      <c r="C114" s="178"/>
      <c r="D114" s="178"/>
      <c r="E114" s="178"/>
      <c r="F114" s="17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7" t="s">
        <v>55</v>
      </c>
      <c r="C115" s="177"/>
      <c r="D115" s="177"/>
      <c r="E115" s="177"/>
      <c r="F115" s="17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7" t="s">
        <v>56</v>
      </c>
      <c r="C116" s="177"/>
      <c r="D116" s="177"/>
      <c r="E116" s="177"/>
      <c r="F116" s="17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7" t="s">
        <v>57</v>
      </c>
      <c r="C117" s="177"/>
      <c r="D117" s="177"/>
      <c r="E117" s="177"/>
      <c r="F117" s="17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7" t="s">
        <v>58</v>
      </c>
      <c r="C118" s="177"/>
      <c r="D118" s="177"/>
      <c r="E118" s="177"/>
      <c r="F118" s="17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7" t="s">
        <v>59</v>
      </c>
      <c r="C119" s="177"/>
      <c r="D119" s="177"/>
      <c r="E119" s="177"/>
      <c r="F119" s="17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7" t="s">
        <v>60</v>
      </c>
      <c r="C120" s="177"/>
      <c r="D120" s="177"/>
      <c r="E120" s="177"/>
      <c r="F120" s="17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76" t="s">
        <v>61</v>
      </c>
      <c r="C121" s="176"/>
      <c r="D121" s="176"/>
      <c r="E121" s="176"/>
      <c r="F121" s="17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3"/>
      <c r="D123" s="184"/>
      <c r="E123" s="184"/>
      <c r="F123" s="174"/>
      <c r="G123" s="112"/>
      <c r="H123" s="112"/>
    </row>
    <row r="124" spans="2:8" ht="15" customHeight="1">
      <c r="B124" s="31" t="s">
        <v>63</v>
      </c>
      <c r="C124" s="173" t="s">
        <v>64</v>
      </c>
      <c r="D124" s="174"/>
      <c r="E124" s="173" t="s">
        <v>65</v>
      </c>
      <c r="F124" s="174"/>
      <c r="G124" s="112"/>
      <c r="H124" s="112"/>
    </row>
    <row r="125" spans="2:8" ht="15" customHeight="1">
      <c r="B125" s="31" t="s">
        <v>66</v>
      </c>
      <c r="C125" s="173" t="s">
        <v>67</v>
      </c>
      <c r="D125" s="174"/>
      <c r="E125" s="173" t="s">
        <v>68</v>
      </c>
      <c r="F125" s="174"/>
      <c r="G125" s="112"/>
      <c r="H125" s="112"/>
    </row>
    <row r="126" spans="2:8" ht="15" customHeight="1">
      <c r="B126" s="182" t="s">
        <v>69</v>
      </c>
      <c r="C126" s="169" t="s">
        <v>70</v>
      </c>
      <c r="D126" s="170"/>
      <c r="E126" s="169" t="s">
        <v>71</v>
      </c>
      <c r="F126" s="170"/>
      <c r="G126" s="112"/>
      <c r="H126" s="112"/>
    </row>
    <row r="127" spans="2:8" ht="15" customHeight="1">
      <c r="B127" s="183"/>
      <c r="C127" s="171"/>
      <c r="D127" s="172"/>
      <c r="E127" s="171"/>
      <c r="F127" s="172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6" t="s">
        <v>99</v>
      </c>
      <c r="D4" s="187"/>
      <c r="E4" s="187"/>
      <c r="F4" s="18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67" t="s">
        <v>5</v>
      </c>
      <c r="D6" s="168"/>
      <c r="E6" s="167" t="s">
        <v>6</v>
      </c>
      <c r="F6" s="168"/>
      <c r="G6"/>
      <c r="H6"/>
      <c r="I6"/>
    </row>
    <row r="7" spans="2:6" s="5" customFormat="1" ht="15">
      <c r="B7" s="23" t="s">
        <v>100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94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101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67" t="s">
        <v>7</v>
      </c>
      <c r="D11" s="168"/>
      <c r="E11" s="167" t="s">
        <v>6</v>
      </c>
      <c r="F11" s="16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102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103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104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75" t="s">
        <v>83</v>
      </c>
      <c r="D16" s="175"/>
      <c r="E16" s="167" t="s">
        <v>6</v>
      </c>
      <c r="F16" s="168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91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105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106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67" t="s">
        <v>5</v>
      </c>
      <c r="D21" s="168"/>
      <c r="E21" s="175" t="s">
        <v>6</v>
      </c>
      <c r="F21" s="17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100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94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75" t="s">
        <v>9</v>
      </c>
      <c r="D26" s="175"/>
      <c r="E26" s="167" t="s">
        <v>10</v>
      </c>
      <c r="F26" s="168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107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108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109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75" t="s">
        <v>12</v>
      </c>
      <c r="D31" s="175"/>
      <c r="E31" s="175" t="s">
        <v>10</v>
      </c>
      <c r="F31" s="17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102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110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111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65" t="s">
        <v>5</v>
      </c>
      <c r="D36" s="166"/>
      <c r="E36" s="165" t="s">
        <v>6</v>
      </c>
      <c r="F36" s="166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100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94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101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65" t="s">
        <v>5</v>
      </c>
      <c r="D41" s="166"/>
      <c r="E41" s="165" t="s">
        <v>6</v>
      </c>
      <c r="F41" s="16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112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113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94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75" t="s">
        <v>73</v>
      </c>
      <c r="D46" s="175"/>
      <c r="E46" s="167" t="s">
        <v>6</v>
      </c>
      <c r="F46" s="168"/>
      <c r="G46" s="22"/>
      <c r="H46" s="22"/>
      <c r="I46" s="22"/>
      <c r="K46" s="22"/>
      <c r="L46" s="22"/>
      <c r="M46" s="22"/>
    </row>
    <row r="47" spans="2:13" s="5" customFormat="1" ht="15">
      <c r="B47" s="23" t="s">
        <v>114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115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116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65" t="s">
        <v>16</v>
      </c>
      <c r="D51" s="166"/>
      <c r="E51" s="165" t="s">
        <v>6</v>
      </c>
      <c r="F51" s="166"/>
      <c r="G51"/>
      <c r="H51"/>
      <c r="I51"/>
      <c r="J51" s="5"/>
    </row>
    <row r="52" spans="2:19" s="21" customFormat="1" ht="15">
      <c r="B52" s="23" t="s">
        <v>100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113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94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65" t="s">
        <v>18</v>
      </c>
      <c r="D56" s="166"/>
      <c r="E56" s="165" t="s">
        <v>19</v>
      </c>
      <c r="F56" s="166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100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113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94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65" t="s">
        <v>21</v>
      </c>
      <c r="D61" s="166"/>
      <c r="E61" s="165" t="s">
        <v>6</v>
      </c>
      <c r="F61" s="166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112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113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94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65" t="s">
        <v>76</v>
      </c>
      <c r="D66" s="166"/>
      <c r="E66" s="165" t="s">
        <v>23</v>
      </c>
      <c r="F66" s="16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112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117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118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65" t="s">
        <v>25</v>
      </c>
      <c r="D71" s="166"/>
      <c r="E71" s="165" t="s">
        <v>26</v>
      </c>
      <c r="F71" s="16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119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112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117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85" t="s">
        <v>25</v>
      </c>
      <c r="D76" s="185"/>
      <c r="E76" s="165" t="s">
        <v>28</v>
      </c>
      <c r="F76" s="166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94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92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120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78" t="s">
        <v>54</v>
      </c>
      <c r="C114" s="178"/>
      <c r="D114" s="178"/>
      <c r="E114" s="178"/>
      <c r="F114" s="17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7" t="s">
        <v>55</v>
      </c>
      <c r="C115" s="177"/>
      <c r="D115" s="177"/>
      <c r="E115" s="177"/>
      <c r="F115" s="17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7" t="s">
        <v>56</v>
      </c>
      <c r="C116" s="177"/>
      <c r="D116" s="177"/>
      <c r="E116" s="177"/>
      <c r="F116" s="17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7" t="s">
        <v>57</v>
      </c>
      <c r="C117" s="177"/>
      <c r="D117" s="177"/>
      <c r="E117" s="177"/>
      <c r="F117" s="17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7" t="s">
        <v>58</v>
      </c>
      <c r="C118" s="177"/>
      <c r="D118" s="177"/>
      <c r="E118" s="177"/>
      <c r="F118" s="17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7" t="s">
        <v>59</v>
      </c>
      <c r="C119" s="177"/>
      <c r="D119" s="177"/>
      <c r="E119" s="177"/>
      <c r="F119" s="17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7" t="s">
        <v>60</v>
      </c>
      <c r="C120" s="177"/>
      <c r="D120" s="177"/>
      <c r="E120" s="177"/>
      <c r="F120" s="17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76" t="s">
        <v>61</v>
      </c>
      <c r="C121" s="176"/>
      <c r="D121" s="176"/>
      <c r="E121" s="176"/>
      <c r="F121" s="17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3"/>
      <c r="D123" s="184"/>
      <c r="E123" s="184"/>
      <c r="F123" s="174"/>
      <c r="G123" s="112"/>
      <c r="H123" s="112"/>
    </row>
    <row r="124" spans="2:8" ht="30.75" customHeight="1">
      <c r="B124" s="31" t="s">
        <v>63</v>
      </c>
      <c r="C124" s="173" t="s">
        <v>64</v>
      </c>
      <c r="D124" s="174"/>
      <c r="E124" s="173" t="s">
        <v>65</v>
      </c>
      <c r="F124" s="174"/>
      <c r="G124" s="112"/>
      <c r="H124" s="112"/>
    </row>
    <row r="125" spans="2:8" ht="30.75" customHeight="1">
      <c r="B125" s="31" t="s">
        <v>66</v>
      </c>
      <c r="C125" s="173" t="s">
        <v>67</v>
      </c>
      <c r="D125" s="174"/>
      <c r="E125" s="173" t="s">
        <v>68</v>
      </c>
      <c r="F125" s="174"/>
      <c r="G125" s="112"/>
      <c r="H125" s="112"/>
    </row>
    <row r="126" spans="2:8" ht="15" customHeight="1">
      <c r="B126" s="182" t="s">
        <v>69</v>
      </c>
      <c r="C126" s="169" t="s">
        <v>70</v>
      </c>
      <c r="D126" s="170"/>
      <c r="E126" s="169" t="s">
        <v>71</v>
      </c>
      <c r="F126" s="170"/>
      <c r="G126" s="112"/>
      <c r="H126" s="112"/>
    </row>
    <row r="127" spans="2:8" ht="15" customHeight="1">
      <c r="B127" s="183"/>
      <c r="C127" s="171"/>
      <c r="D127" s="172"/>
      <c r="E127" s="171"/>
      <c r="F127" s="172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2020-10-30T05:11:23Z</dcterms:modified>
  <cp:category/>
  <cp:version/>
  <cp:contentType/>
  <cp:contentStatus/>
</cp:coreProperties>
</file>