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<sst xmlns="http://schemas.openxmlformats.org/spreadsheetml/2006/main" count="144" uniqueCount="105">
  <si>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</si>
  <si>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</si>
  <si>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</si>
  <si>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</si>
  <si>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</si>
  <si>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</si>
  <si>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</si>
  <si>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</si>
  <si>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</si>
  <si>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</si>
  <si>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</si>
  <si>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</si>
  <si>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</si>
  <si>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</si>
  <si>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</si>
  <si>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</si>
  <si>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</si>
  <si>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</si>
  <si>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</si>
  <si>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</si>
  <si>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</si>
  <si>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</si>
  <si>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</si>
  <si>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</si>
  <si>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</si>
  <si>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</si>
  <si>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</si>
  <si>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</si>
  <si>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</si>
  <si>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</si>
  <si>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</si>
  <si>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</si>
  <si>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</si>
  <si>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</si>
  <si>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</si>
  <si>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</si>
  <si>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</si>
  <si>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</si>
  <si>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</si>
  <si>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</si>
  <si>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</si>
  <si>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</si>
  <si>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</si>
  <si>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</si>
  <si>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</si>
  <si>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</si>
  <si>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</si>
  <si>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</si>
  <si>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</si>
  <si>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</si>
  <si>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</si>
  <si>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</si>
  <si>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</si>
  <si>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</si>
  <si>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</si>
  <si>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</si>
  <si>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</si>
  <si>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</si>
  <si>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</si>
  <si>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</si>
  <si>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</si>
  <si>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</si>
  <si>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</si>
  <si>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</si>
  <si>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</si>
  <si>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</si>
  <si>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</si>
  <si>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</si>
  <si>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</si>
  <si>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</si>
  <si>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</si>
  <si>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</si>
  <si>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</si>
  <si>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</si>
  <si>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</si>
  <si>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</si>
  <si>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</si>
  <si>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</si>
  <si>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</si>
  <si>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</si>
  <si>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</si>
  <si>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</si>
  <si>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</si>
  <si>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</si>
  <si>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</si>
  <si>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</si>
  <si>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</si>
  <si>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</si>
  <si>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</si>
  <si>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</si>
  <si>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</si>
  <si>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</si>
  <si>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</si>
  <si>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</si>
  <si>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</si>
  <si>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</si>
  <si>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</si>
  <si>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</si>
  <si>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</si>
  <si>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</si>
  <si>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</si>
  <si>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</si>
  <si>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</si>
  <si>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</si>
  <si>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29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</si>
</sst>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8A3E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2" applyBorder="1" applyAlignment="1" applyProtection="1">
      <alignment horizontal="right" vertical="center" wrapText="1"/>
      <protection/>
    </xf>
    <xf numFmtId="0" fontId="67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2" applyBorder="1" applyAlignment="1" applyProtection="1">
      <alignment wrapText="1"/>
      <protection/>
    </xf>
    <xf numFmtId="0" fontId="67" fillId="0" borderId="0" xfId="5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7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174" fontId="75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2" t="s">
        <v>104</v>
      </c>
      <c r="D4" s="133"/>
      <c r="E4" s="133"/>
      <c r="F4" s="13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7" t="s">
        <v>6</v>
      </c>
      <c r="F6" s="137"/>
      <c r="G6" s="27"/>
      <c r="I6"/>
    </row>
    <row r="7" spans="2:8" s="6" customFormat="1" ht="15">
      <c r="B7" s="28" t="s">
        <v>86</v>
      </c>
      <c r="C7" s="124">
        <v>0.072</v>
      </c>
      <c r="D7" s="14">
        <v>3.676</v>
      </c>
      <c r="E7" s="124">
        <f aca="true" t="shared" si="0" ref="E7:F9">C7*39.3683</f>
        <v>2.8345175999999994</v>
      </c>
      <c r="F7" s="13">
        <f t="shared" si="0"/>
        <v>144.7178708</v>
      </c>
      <c r="G7" s="29"/>
      <c r="H7" s="29"/>
    </row>
    <row r="8" spans="2:8" s="6" customFormat="1" ht="15">
      <c r="B8" s="28" t="s">
        <v>92</v>
      </c>
      <c r="C8" s="124">
        <v>0.072</v>
      </c>
      <c r="D8" s="120">
        <v>3.782</v>
      </c>
      <c r="E8" s="124">
        <f t="shared" si="0"/>
        <v>2.8345175999999994</v>
      </c>
      <c r="F8" s="13">
        <f t="shared" si="0"/>
        <v>148.89091059999998</v>
      </c>
      <c r="G8" s="27"/>
      <c r="H8" s="27"/>
    </row>
    <row r="9" spans="2:17" s="6" customFormat="1" ht="15">
      <c r="B9" s="28" t="s">
        <v>100</v>
      </c>
      <c r="C9" s="124">
        <v>0.074</v>
      </c>
      <c r="D9" s="14">
        <v>3.89</v>
      </c>
      <c r="E9" s="124">
        <f t="shared" si="0"/>
        <v>2.9132542</v>
      </c>
      <c r="F9" s="13">
        <f t="shared" si="0"/>
        <v>153.142687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7" t="s">
        <v>7</v>
      </c>
      <c r="D11" s="137"/>
      <c r="E11" s="135" t="s">
        <v>6</v>
      </c>
      <c r="F11" s="136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2.25</v>
      </c>
      <c r="D12" s="77">
        <v>173.75</v>
      </c>
      <c r="E12" s="70">
        <f>C12/D76</f>
        <v>2.481800132362674</v>
      </c>
      <c r="F12" s="105">
        <f>D12/D76</f>
        <v>191.65012133245094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1</v>
      </c>
      <c r="D13" s="77">
        <v>172.5</v>
      </c>
      <c r="E13" s="70">
        <f>C13/D76</f>
        <v>1.1030222810500772</v>
      </c>
      <c r="F13" s="105">
        <f>D13/D76</f>
        <v>190.27134348113833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1</v>
      </c>
      <c r="D14" s="77">
        <v>175.5</v>
      </c>
      <c r="E14" s="70">
        <f>C14/D76</f>
        <v>1.1030222810500772</v>
      </c>
      <c r="F14" s="105">
        <f>D14/D76</f>
        <v>193.58041032428855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5" t="s">
        <v>5</v>
      </c>
      <c r="D16" s="136"/>
      <c r="E16" s="137" t="s">
        <v>6</v>
      </c>
      <c r="F16" s="137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0.144</v>
      </c>
      <c r="D17" s="14">
        <v>4.962</v>
      </c>
      <c r="E17" s="124">
        <f aca="true" t="shared" si="1" ref="E17:F19">C17*36.7437</f>
        <v>5.2910927999999995</v>
      </c>
      <c r="F17" s="13">
        <f t="shared" si="1"/>
        <v>182.32223939999997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0.15</v>
      </c>
      <c r="D18" s="14">
        <v>5.052</v>
      </c>
      <c r="E18" s="124">
        <f t="shared" si="1"/>
        <v>5.5115549999999995</v>
      </c>
      <c r="F18" s="13">
        <f t="shared" si="1"/>
        <v>185.62917239999996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0.152</v>
      </c>
      <c r="D19" s="14">
        <v>5.13</v>
      </c>
      <c r="E19" s="124">
        <f t="shared" si="1"/>
        <v>5.585042399999999</v>
      </c>
      <c r="F19" s="13">
        <f t="shared" si="1"/>
        <v>188.49518099999997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7" t="s">
        <v>9</v>
      </c>
      <c r="D21" s="137"/>
      <c r="E21" s="135" t="s">
        <v>10</v>
      </c>
      <c r="F21" s="136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2.5</v>
      </c>
      <c r="D22" s="105">
        <v>179.75</v>
      </c>
      <c r="E22" s="70">
        <f>C22/D76</f>
        <v>2.757555702625193</v>
      </c>
      <c r="F22" s="105">
        <f>D22/D76</f>
        <v>198.26825501875138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2.25</v>
      </c>
      <c r="D23" s="77">
        <v>183</v>
      </c>
      <c r="E23" s="70">
        <f>C23/D76</f>
        <v>2.481800132362674</v>
      </c>
      <c r="F23" s="105">
        <f>D23/D76</f>
        <v>201.85307743216413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2</v>
      </c>
      <c r="D24" s="77">
        <v>185.75</v>
      </c>
      <c r="E24" s="70">
        <f>C24/D76</f>
        <v>2.2060445621001543</v>
      </c>
      <c r="F24" s="105">
        <f>D24/D76</f>
        <v>204.88638870505184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7" t="s">
        <v>12</v>
      </c>
      <c r="D26" s="137"/>
      <c r="E26" s="137" t="s">
        <v>10</v>
      </c>
      <c r="F26" s="137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1.5</v>
      </c>
      <c r="D27" s="77">
        <v>368</v>
      </c>
      <c r="E27" s="70">
        <f>C27/D76</f>
        <v>1.654533421575116</v>
      </c>
      <c r="F27" s="105">
        <f>D27/D76</f>
        <v>405.91219942642846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9">
        <v>1.5</v>
      </c>
      <c r="D28" s="77">
        <v>376.5</v>
      </c>
      <c r="E28" s="129">
        <f>C28/$D$76</f>
        <v>1.654533421575116</v>
      </c>
      <c r="F28" s="105">
        <f>D28/$D$76</f>
        <v>415.2878888153541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129">
        <v>1.75</v>
      </c>
      <c r="D29" s="101">
        <v>375.75</v>
      </c>
      <c r="E29" s="129">
        <f>C29/$D$76</f>
        <v>1.9302889918376351</v>
      </c>
      <c r="F29" s="105">
        <f>D29/$D$76</f>
        <v>414.46062210456654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0.02</v>
      </c>
      <c r="D32" s="110">
        <v>2.284</v>
      </c>
      <c r="E32" s="124">
        <f aca="true" t="shared" si="2" ref="E32:F34">C32*58.0164</f>
        <v>1.160328</v>
      </c>
      <c r="F32" s="105">
        <f t="shared" si="2"/>
        <v>132.5094576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0.022</v>
      </c>
      <c r="D33" s="110">
        <v>2.4</v>
      </c>
      <c r="E33" s="124">
        <f t="shared" si="2"/>
        <v>1.2763608</v>
      </c>
      <c r="F33" s="105">
        <f t="shared" si="2"/>
        <v>139.23935999999998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24">
        <v>0.022</v>
      </c>
      <c r="D34" s="110">
        <v>2.514</v>
      </c>
      <c r="E34" s="124">
        <f t="shared" si="2"/>
        <v>1.2763608</v>
      </c>
      <c r="F34" s="105">
        <f t="shared" si="2"/>
        <v>145.8532296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28">
        <v>0.082</v>
      </c>
      <c r="D37" s="110">
        <v>9.83</v>
      </c>
      <c r="E37" s="128">
        <f aca="true" t="shared" si="3" ref="E37:F39">C37*36.7437</f>
        <v>3.0129834</v>
      </c>
      <c r="F37" s="105">
        <f t="shared" si="3"/>
        <v>361.190571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28">
        <v>0.03</v>
      </c>
      <c r="D38" s="110">
        <v>9.57</v>
      </c>
      <c r="E38" s="128">
        <f t="shared" si="3"/>
        <v>1.1023109999999998</v>
      </c>
      <c r="F38" s="105">
        <f t="shared" si="3"/>
        <v>351.637209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24">
        <v>0.014</v>
      </c>
      <c r="D39" s="110">
        <v>9.432</v>
      </c>
      <c r="E39" s="124">
        <f t="shared" si="3"/>
        <v>0.5144118</v>
      </c>
      <c r="F39" s="105">
        <f t="shared" si="3"/>
        <v>346.56657839999997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28" t="s">
        <v>90</v>
      </c>
      <c r="C42" s="129">
        <v>4.8</v>
      </c>
      <c r="D42" s="111">
        <v>350</v>
      </c>
      <c r="E42" s="129">
        <f aca="true" t="shared" si="4" ref="E42:F44">C42*1.1023</f>
        <v>5.29104</v>
      </c>
      <c r="F42" s="111">
        <f t="shared" si="4"/>
        <v>385.805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129">
        <v>2</v>
      </c>
      <c r="D43" s="111">
        <v>338.1</v>
      </c>
      <c r="E43" s="129">
        <f t="shared" si="4"/>
        <v>2.2046</v>
      </c>
      <c r="F43" s="111">
        <f t="shared" si="4"/>
        <v>372.68763000000007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29">
        <v>1.5</v>
      </c>
      <c r="D44" s="111">
        <v>328.2</v>
      </c>
      <c r="E44" s="129">
        <f t="shared" si="4"/>
        <v>1.65345</v>
      </c>
      <c r="F44" s="111">
        <f t="shared" si="4"/>
        <v>361.77486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70">
        <v>0.55</v>
      </c>
      <c r="D47" s="105">
        <v>30.21</v>
      </c>
      <c r="E47" s="70">
        <f aca="true" t="shared" si="5" ref="E47:F49">C47/454*1000</f>
        <v>1.2114537444933922</v>
      </c>
      <c r="F47" s="105">
        <f t="shared" si="5"/>
        <v>66.54185022026432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70">
        <v>0.56</v>
      </c>
      <c r="D48" s="105">
        <v>30.32</v>
      </c>
      <c r="E48" s="70">
        <f t="shared" si="5"/>
        <v>1.2334801762114538</v>
      </c>
      <c r="F48" s="105">
        <f t="shared" si="5"/>
        <v>66.78414096916299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0.58</v>
      </c>
      <c r="D49" s="105">
        <v>30.42</v>
      </c>
      <c r="E49" s="70">
        <f t="shared" si="5"/>
        <v>1.277533039647577</v>
      </c>
      <c r="F49" s="105">
        <f t="shared" si="5"/>
        <v>67.00440528634361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28">
        <v>0.22</v>
      </c>
      <c r="D52" s="110">
        <v>11.2</v>
      </c>
      <c r="E52" s="128">
        <f aca="true" t="shared" si="6" ref="E52:F54">C52*22.0462</f>
        <v>4.8501639999999995</v>
      </c>
      <c r="F52" s="105">
        <f t="shared" si="6"/>
        <v>246.91743999999997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28">
        <v>0.22</v>
      </c>
      <c r="D53" s="110">
        <v>11.465</v>
      </c>
      <c r="E53" s="128">
        <f t="shared" si="6"/>
        <v>4.8501639999999995</v>
      </c>
      <c r="F53" s="105">
        <f t="shared" si="6"/>
        <v>252.759683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28">
        <v>0.22</v>
      </c>
      <c r="D54" s="110">
        <v>11.735</v>
      </c>
      <c r="E54" s="128">
        <f t="shared" si="6"/>
        <v>4.8501639999999995</v>
      </c>
      <c r="F54" s="105">
        <f t="shared" si="6"/>
        <v>258.712157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28">
        <v>0.005</v>
      </c>
      <c r="D57" s="110">
        <v>1.482</v>
      </c>
      <c r="E57" s="128">
        <f aca="true" t="shared" si="7" ref="E57:F59">C57/3.785</f>
        <v>0.001321003963011889</v>
      </c>
      <c r="F57" s="105">
        <f t="shared" si="7"/>
        <v>0.3915455746367239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28">
        <v>0.008</v>
      </c>
      <c r="D58" s="110">
        <v>1.495</v>
      </c>
      <c r="E58" s="128">
        <f t="shared" si="7"/>
        <v>0.0021136063408190224</v>
      </c>
      <c r="F58" s="105">
        <f t="shared" si="7"/>
        <v>0.3949801849405548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48">
        <v>0</v>
      </c>
      <c r="D59" s="110">
        <v>1.49</v>
      </c>
      <c r="E59" s="148">
        <f t="shared" si="7"/>
        <v>0</v>
      </c>
      <c r="F59" s="105">
        <f t="shared" si="7"/>
        <v>0.39365918097754293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7">
        <v>0.01525</v>
      </c>
      <c r="D62" s="114">
        <v>0.83475</v>
      </c>
      <c r="E62" s="127">
        <f>C62/454*100</f>
        <v>0.0033590308370044053</v>
      </c>
      <c r="F62" s="112">
        <f>D62/454*1000</f>
        <v>1.8386563876651982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0.0245</v>
      </c>
      <c r="D63" s="114">
        <v>0.7755</v>
      </c>
      <c r="E63" s="127">
        <f>C63/454*100</f>
        <v>0.005396475770925111</v>
      </c>
      <c r="F63" s="112">
        <f>D63/454*1000</f>
        <v>1.7081497797356826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27">
        <v>0.0125</v>
      </c>
      <c r="D64" s="114">
        <v>0.7925</v>
      </c>
      <c r="E64" s="127">
        <f>C64/454*100</f>
        <v>0.0027533039647577094</v>
      </c>
      <c r="F64" s="112">
        <f>D64/454*1000</f>
        <v>1.7455947136563876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2" t="s">
        <v>26</v>
      </c>
      <c r="D66" s="142"/>
      <c r="E66" s="130" t="s">
        <v>29</v>
      </c>
      <c r="F66" s="131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0.0029</v>
      </c>
      <c r="D67" s="109">
        <v>0.1146</v>
      </c>
      <c r="E67" s="81">
        <f aca="true" t="shared" si="8" ref="E67:F69">C67/454*1000000</f>
        <v>6.387665198237885</v>
      </c>
      <c r="F67" s="105">
        <f t="shared" si="8"/>
        <v>252.42290748898677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0.0022</v>
      </c>
      <c r="D68" s="109">
        <v>0.1264</v>
      </c>
      <c r="E68" s="81">
        <f t="shared" si="8"/>
        <v>4.845814977973569</v>
      </c>
      <c r="F68" s="105">
        <f t="shared" si="8"/>
        <v>278.41409691629957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0.002</v>
      </c>
      <c r="D69" s="109">
        <v>0.1271</v>
      </c>
      <c r="E69" s="81">
        <f t="shared" si="8"/>
        <v>4.405286343612334</v>
      </c>
      <c r="F69" s="105">
        <f t="shared" si="8"/>
        <v>279.95594713656385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1.1028</v>
      </c>
      <c r="F75" s="93">
        <v>1.5539</v>
      </c>
      <c r="G75" s="93">
        <v>1.0423</v>
      </c>
      <c r="H75" s="93">
        <v>0.1169</v>
      </c>
      <c r="I75" s="93">
        <v>0.1224</v>
      </c>
      <c r="J75" s="93">
        <v>0.1478</v>
      </c>
      <c r="K75" s="93">
        <v>0.0794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0.9066</v>
      </c>
      <c r="E76" s="94" t="s">
        <v>95</v>
      </c>
      <c r="F76" s="94">
        <v>1.4086</v>
      </c>
      <c r="G76" s="94">
        <v>0.9453</v>
      </c>
      <c r="H76" s="94">
        <v>0.106</v>
      </c>
      <c r="I76" s="94">
        <v>0.111</v>
      </c>
      <c r="J76" s="94">
        <v>0.134</v>
      </c>
      <c r="K76" s="94">
        <v>0.072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0.6436</v>
      </c>
      <c r="E77" s="93">
        <v>0.7099</v>
      </c>
      <c r="F77" s="93" t="s">
        <v>95</v>
      </c>
      <c r="G77" s="93">
        <v>0.671</v>
      </c>
      <c r="H77" s="93">
        <v>0.0752</v>
      </c>
      <c r="I77" s="93">
        <v>0.0788</v>
      </c>
      <c r="J77" s="93">
        <v>0.0951</v>
      </c>
      <c r="K77" s="93">
        <v>0.0511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0.9591</v>
      </c>
      <c r="E78" s="94">
        <v>1.0579</v>
      </c>
      <c r="F78" s="94">
        <v>1.4901</v>
      </c>
      <c r="G78" s="94" t="s">
        <v>95</v>
      </c>
      <c r="H78" s="94">
        <v>0.1121</v>
      </c>
      <c r="I78" s="94">
        <v>0.1174</v>
      </c>
      <c r="J78" s="94">
        <v>0.1418</v>
      </c>
      <c r="K78" s="94">
        <v>0.0762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8.5509</v>
      </c>
      <c r="E79" s="93">
        <v>9.4342</v>
      </c>
      <c r="F79" s="93">
        <v>13.2902</v>
      </c>
      <c r="G79" s="93">
        <v>8.9179</v>
      </c>
      <c r="H79" s="93" t="s">
        <v>95</v>
      </c>
      <c r="I79" s="93">
        <v>1.0464</v>
      </c>
      <c r="J79" s="93">
        <v>1.2643</v>
      </c>
      <c r="K79" s="93">
        <v>0.6793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8.1712</v>
      </c>
      <c r="E80" s="94">
        <v>9.0155</v>
      </c>
      <c r="F80" s="94">
        <v>12.6978</v>
      </c>
      <c r="G80" s="94">
        <v>8.5207</v>
      </c>
      <c r="H80" s="94">
        <v>0.9554</v>
      </c>
      <c r="I80" s="94" t="s">
        <v>95</v>
      </c>
      <c r="J80" s="94">
        <v>1.2079</v>
      </c>
      <c r="K80" s="94">
        <v>0.649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6.7633</v>
      </c>
      <c r="E81" s="93">
        <v>7.4616</v>
      </c>
      <c r="F81" s="93">
        <v>10.5121</v>
      </c>
      <c r="G81" s="93">
        <v>7.0542</v>
      </c>
      <c r="H81" s="93">
        <v>0.7909</v>
      </c>
      <c r="I81" s="93">
        <v>0.8279</v>
      </c>
      <c r="J81" s="93" t="s">
        <v>95</v>
      </c>
      <c r="K81" s="93">
        <v>0.5373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12.5946</v>
      </c>
      <c r="E82" s="94">
        <v>13.8921</v>
      </c>
      <c r="F82" s="94">
        <v>19.5658</v>
      </c>
      <c r="G82" s="94">
        <v>13.129</v>
      </c>
      <c r="H82" s="94">
        <v>1.4721</v>
      </c>
      <c r="I82" s="94">
        <v>1.5409</v>
      </c>
      <c r="J82" s="94">
        <v>1.861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16"/>
      <c r="P90" s="116"/>
      <c r="Q90" s="121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16"/>
      <c r="Q91" s="116"/>
      <c r="R91" s="121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16"/>
      <c r="R92" s="116"/>
      <c r="S92" s="121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16"/>
      <c r="S93" s="116"/>
      <c r="T93" s="121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9"/>
      <c r="D102" s="139"/>
      <c r="E102" s="139"/>
      <c r="F102" s="139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9"/>
      <c r="D103" s="139"/>
      <c r="E103" s="139"/>
      <c r="F103" s="139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9"/>
      <c r="D104" s="139"/>
      <c r="E104" s="139"/>
      <c r="F104" s="139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9"/>
      <c r="D105" s="139"/>
      <c r="E105" s="139"/>
      <c r="F105" s="13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9"/>
      <c r="D106" s="139"/>
      <c r="E106" s="139"/>
      <c r="F106" s="13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9"/>
      <c r="D107" s="139"/>
      <c r="E107" s="139"/>
      <c r="F107" s="13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9"/>
      <c r="D108" s="139"/>
      <c r="E108" s="139"/>
      <c r="F108" s="13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4" t="s">
        <v>70</v>
      </c>
      <c r="C109" s="139"/>
      <c r="D109" s="139"/>
      <c r="E109" s="139"/>
      <c r="F109" s="139"/>
    </row>
    <row r="111" spans="2:6" ht="15.75">
      <c r="B111" s="51" t="s">
        <v>71</v>
      </c>
      <c r="C111" s="145"/>
      <c r="D111" s="146"/>
      <c r="E111" s="146"/>
      <c r="F111" s="147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3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3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2015-07-30T04:59:58Z</dcterms:modified>
  <cp:category/>
  <cp:version/>
  <cp:contentType/>
  <cp:contentStatus/>
</cp:coreProperties>
</file>