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<sst xmlns="http://schemas.openxmlformats.org/spreadsheetml/2006/main" count="168" uniqueCount="104">
  <si>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</si>
  <si>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</si>
  <si>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</si>
  <si>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</si>
  <si>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</si>
  <si>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</si>
  <si>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</si>
  <si>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</si>
  <si>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</si>
  <si>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</si>
  <si>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</si>
  <si>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</si>
  <si>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</si>
  <si>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</si>
  <si>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</si>
  <si>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</si>
  <si>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</si>
  <si>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</si>
  <si>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</si>
  <si>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</si>
  <si>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</si>
  <si>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</si>
  <si>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</si>
  <si>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</si>
  <si>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</si>
  <si>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</si>
  <si>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</si>
  <si>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</si>
  <si>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</si>
  <si>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</si>
  <si>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</si>
  <si>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</si>
  <si>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</si>
  <si>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</si>
  <si>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</si>
  <si>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</si>
  <si>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</si>
  <si>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</si>
  <si>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</si>
  <si>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</si>
  <si>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</si>
  <si>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</si>
  <si>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</si>
  <si>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</si>
  <si>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</si>
  <si>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</si>
  <si>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</si>
  <si>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</si>
  <si>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</si>
  <si>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</si>
  <si>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</si>
  <si>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</si>
  <si>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</si>
  <si>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</si>
  <si>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</si>
  <si>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</si>
  <si>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</si>
  <si>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</si>
  <si>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</si>
  <si>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</si>
  <si>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</si>
  <si>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</si>
  <si>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</si>
  <si>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</si>
  <si>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</si>
  <si>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</si>
  <si>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</si>
  <si>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</si>
  <si>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</si>
  <si>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</si>
  <si>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</si>
  <si>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</si>
  <si>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</si>
  <si>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</si>
  <si>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</si>
  <si>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</si>
  <si>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</si>
  <si>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</si>
  <si>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</si>
  <si>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</si>
  <si>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</si>
  <si>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</si>
  <si>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</si>
  <si>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</si>
  <si>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</si>
  <si>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</si>
  <si>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</si>
  <si>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</si>
  <si>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</si>
  <si>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</si>
  <si>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</si>
  <si>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</si>
  <si>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</si>
  <si>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</si>
  <si>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</si>
  <si>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</si>
  <si>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</si>
  <si>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</si>
  <si>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</si>
  <si>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</si>
  <si>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</si>
  <si>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</si>
  <si>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</si>
  <si>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27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</si>
</sst>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103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83</v>
      </c>
      <c r="C7" s="120">
        <v>0.034</v>
      </c>
      <c r="D7" s="14">
        <v>3.39</v>
      </c>
      <c r="E7" s="120">
        <f aca="true" t="shared" si="0" ref="E7:F9">C7*39.3683</f>
        <v>1.3385222</v>
      </c>
      <c r="F7" s="13">
        <f t="shared" si="0"/>
        <v>133.458537</v>
      </c>
    </row>
    <row r="8" spans="2:6" s="6" customFormat="1" ht="15">
      <c r="B8" s="24" t="s">
        <v>89</v>
      </c>
      <c r="C8" s="120">
        <v>0.032</v>
      </c>
      <c r="D8" s="14">
        <v>3.522</v>
      </c>
      <c r="E8" s="120">
        <f t="shared" si="0"/>
        <v>1.2597856</v>
      </c>
      <c r="F8" s="13">
        <f t="shared" si="0"/>
        <v>138.65515259999998</v>
      </c>
    </row>
    <row r="9" spans="2:17" s="6" customFormat="1" ht="15">
      <c r="B9" s="24" t="s">
        <v>95</v>
      </c>
      <c r="C9" s="120">
        <v>0.032</v>
      </c>
      <c r="D9" s="14">
        <v>3.604</v>
      </c>
      <c r="E9" s="120">
        <f t="shared" si="0"/>
        <v>1.2597856</v>
      </c>
      <c r="F9" s="13">
        <f>D9*39.3683</f>
        <v>141.8833532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3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1">
        <v>0.5</v>
      </c>
      <c r="D12" s="13">
        <v>153.5</v>
      </c>
      <c r="E12" s="121">
        <f aca="true" t="shared" si="1" ref="E12:F14">C12/$D$86</f>
        <v>0.5953798523457966</v>
      </c>
      <c r="F12" s="72">
        <f t="shared" si="1"/>
        <v>182.78161467015957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1">
        <v>0.5</v>
      </c>
      <c r="D13" s="13">
        <v>158.5</v>
      </c>
      <c r="E13" s="121">
        <f t="shared" si="1"/>
        <v>0.5953798523457966</v>
      </c>
      <c r="F13" s="72">
        <f t="shared" si="1"/>
        <v>188.73541319361752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42">
        <v>0</v>
      </c>
      <c r="D14" s="13">
        <v>163.25</v>
      </c>
      <c r="E14" s="142">
        <f t="shared" si="1"/>
        <v>0</v>
      </c>
      <c r="F14" s="72">
        <f t="shared" si="1"/>
        <v>194.3915217909026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1">
        <v>100</v>
      </c>
      <c r="D17" s="89">
        <v>19990</v>
      </c>
      <c r="E17" s="121">
        <f aca="true" t="shared" si="2" ref="E17:F19">C17/$D$87</f>
        <v>0.8993614533681087</v>
      </c>
      <c r="F17" s="72">
        <f t="shared" si="2"/>
        <v>179.7823545282849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1">
        <v>40</v>
      </c>
      <c r="D18" s="89">
        <v>20660</v>
      </c>
      <c r="E18" s="121">
        <f t="shared" si="2"/>
        <v>0.35974458134724346</v>
      </c>
      <c r="F18" s="72">
        <f t="shared" si="2"/>
        <v>185.80807626585124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97</v>
      </c>
      <c r="C19" s="142">
        <v>0</v>
      </c>
      <c r="D19" s="89">
        <v>21100</v>
      </c>
      <c r="E19" s="142">
        <f t="shared" si="2"/>
        <v>0</v>
      </c>
      <c r="F19" s="72">
        <f t="shared" si="2"/>
        <v>189.76526666067093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0">
        <v>0.062</v>
      </c>
      <c r="D22" s="14">
        <v>4.094</v>
      </c>
      <c r="E22" s="120">
        <f aca="true" t="shared" si="3" ref="E22:F24">C22*36.7437</f>
        <v>2.2781094</v>
      </c>
      <c r="F22" s="13">
        <f t="shared" si="3"/>
        <v>150.4287078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0">
        <v>0.064</v>
      </c>
      <c r="D23" s="14">
        <v>4.284</v>
      </c>
      <c r="E23" s="120">
        <f t="shared" si="3"/>
        <v>2.3515968</v>
      </c>
      <c r="F23" s="13">
        <f t="shared" si="3"/>
        <v>157.41001079999998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95</v>
      </c>
      <c r="C24" s="120">
        <v>0.064</v>
      </c>
      <c r="D24" s="93">
        <v>4.41</v>
      </c>
      <c r="E24" s="120">
        <f t="shared" si="3"/>
        <v>2.3515968</v>
      </c>
      <c r="F24" s="13">
        <f t="shared" si="3"/>
        <v>162.039717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0.75</v>
      </c>
      <c r="D27" s="72">
        <v>157</v>
      </c>
      <c r="E27" s="121">
        <f aca="true" t="shared" si="4" ref="E27:F29">C27/$D$86</f>
        <v>0.893069778518695</v>
      </c>
      <c r="F27" s="72">
        <f t="shared" si="4"/>
        <v>186.94927363658013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1">
        <v>1</v>
      </c>
      <c r="D28" s="13">
        <v>160</v>
      </c>
      <c r="E28" s="121">
        <f t="shared" si="4"/>
        <v>1.1907597046915932</v>
      </c>
      <c r="F28" s="72">
        <f t="shared" si="4"/>
        <v>190.52155275065493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91</v>
      </c>
      <c r="C29" s="121">
        <v>0.75</v>
      </c>
      <c r="D29" s="13">
        <v>164</v>
      </c>
      <c r="E29" s="121">
        <f>C29/$D$86</f>
        <v>0.893069778518695</v>
      </c>
      <c r="F29" s="72">
        <f t="shared" si="4"/>
        <v>195.28459156942128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81</v>
      </c>
      <c r="C32" s="121">
        <v>4.75</v>
      </c>
      <c r="D32" s="13">
        <v>366.75</v>
      </c>
      <c r="E32" s="121">
        <f aca="true" t="shared" si="5" ref="E32:F34">C32/$D$86</f>
        <v>5.656108597285068</v>
      </c>
      <c r="F32" s="72">
        <f t="shared" si="5"/>
        <v>436.71112169564185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1">
        <v>4.75</v>
      </c>
      <c r="D33" s="13">
        <v>369.25</v>
      </c>
      <c r="E33" s="121">
        <f t="shared" si="5"/>
        <v>5.656108597285068</v>
      </c>
      <c r="F33" s="72">
        <f t="shared" si="5"/>
        <v>439.6880209573708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99</v>
      </c>
      <c r="C34" s="121">
        <v>1.25</v>
      </c>
      <c r="D34" s="67">
        <v>356.75</v>
      </c>
      <c r="E34" s="121">
        <f t="shared" si="5"/>
        <v>1.4884496308644917</v>
      </c>
      <c r="F34" s="72">
        <f t="shared" si="5"/>
        <v>424.8035246487259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0.012</v>
      </c>
      <c r="D37" s="76">
        <v>2.5</v>
      </c>
      <c r="E37" s="124">
        <f aca="true" t="shared" si="6" ref="E37:F39">C37*58.0164</f>
        <v>0.6961968</v>
      </c>
      <c r="F37" s="72">
        <f t="shared" si="6"/>
        <v>145.041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0.01</v>
      </c>
      <c r="D38" s="76">
        <v>2.674</v>
      </c>
      <c r="E38" s="124">
        <f t="shared" si="6"/>
        <v>0.580164</v>
      </c>
      <c r="F38" s="72">
        <f t="shared" si="6"/>
        <v>155.1358536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95</v>
      </c>
      <c r="C39" s="124">
        <v>0.012</v>
      </c>
      <c r="D39" s="76">
        <v>2.746</v>
      </c>
      <c r="E39" s="124">
        <f t="shared" si="6"/>
        <v>0.6961968</v>
      </c>
      <c r="F39" s="72">
        <f t="shared" si="6"/>
        <v>159.3130344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94</v>
      </c>
      <c r="C42" s="124">
        <v>0.026</v>
      </c>
      <c r="D42" s="76">
        <v>9.95</v>
      </c>
      <c r="E42" s="124">
        <f aca="true" t="shared" si="7" ref="E42:F44">C42*36.7437</f>
        <v>0.9553361999999999</v>
      </c>
      <c r="F42" s="72">
        <f t="shared" si="7"/>
        <v>365.5998149999999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90</v>
      </c>
      <c r="C43" s="124">
        <v>0.03</v>
      </c>
      <c r="D43" s="76">
        <v>10.08</v>
      </c>
      <c r="E43" s="124">
        <f t="shared" si="7"/>
        <v>1.1023109999999998</v>
      </c>
      <c r="F43" s="72">
        <f t="shared" si="7"/>
        <v>370.376496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4">
        <v>0.026</v>
      </c>
      <c r="D44" s="76">
        <v>10.182</v>
      </c>
      <c r="E44" s="124">
        <f t="shared" si="7"/>
        <v>0.9553361999999999</v>
      </c>
      <c r="F44" s="72">
        <f t="shared" si="7"/>
        <v>374.12435339999996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66">
        <v>4430</v>
      </c>
      <c r="D47" s="90">
        <v>47100</v>
      </c>
      <c r="E47" s="124">
        <f>C47/$D$87</f>
        <v>39.84171238420721</v>
      </c>
      <c r="F47" s="72">
        <f>D47/$D$87</f>
        <v>423.59924453637916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83</v>
      </c>
      <c r="C52" s="124">
        <v>3.3</v>
      </c>
      <c r="D52" s="77">
        <v>327.1</v>
      </c>
      <c r="E52" s="124">
        <f aca="true" t="shared" si="8" ref="E52:F54">C52*1.1023</f>
        <v>3.63759</v>
      </c>
      <c r="F52" s="77">
        <f t="shared" si="8"/>
        <v>360.56233000000003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94</v>
      </c>
      <c r="C53" s="124">
        <v>3.4</v>
      </c>
      <c r="D53" s="77">
        <v>329.5</v>
      </c>
      <c r="E53" s="124">
        <f t="shared" si="8"/>
        <v>3.74782</v>
      </c>
      <c r="F53" s="77">
        <f t="shared" si="8"/>
        <v>363.20785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4">
        <v>3.5</v>
      </c>
      <c r="D54" s="108">
        <v>332.7</v>
      </c>
      <c r="E54" s="124">
        <f t="shared" si="8"/>
        <v>3.8580500000000004</v>
      </c>
      <c r="F54" s="77">
        <f t="shared" si="8"/>
        <v>366.73521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1">
        <v>0.34</v>
      </c>
      <c r="D57" s="72">
        <v>33.66</v>
      </c>
      <c r="E57" s="121">
        <f aca="true" t="shared" si="9" ref="E57:F59">C57/454*1000</f>
        <v>0.748898678414097</v>
      </c>
      <c r="F57" s="72">
        <f t="shared" si="9"/>
        <v>74.14096916299559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94</v>
      </c>
      <c r="C58" s="121">
        <v>0.34</v>
      </c>
      <c r="D58" s="72">
        <v>33.82</v>
      </c>
      <c r="E58" s="121">
        <f t="shared" si="9"/>
        <v>0.748898678414097</v>
      </c>
      <c r="F58" s="72">
        <f t="shared" si="9"/>
        <v>74.49339207048459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0.34</v>
      </c>
      <c r="D59" s="72">
        <v>34.04</v>
      </c>
      <c r="E59" s="121">
        <f t="shared" si="9"/>
        <v>0.748898678414097</v>
      </c>
      <c r="F59" s="72">
        <f t="shared" si="9"/>
        <v>74.97797356828194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102</v>
      </c>
      <c r="C62" s="120">
        <v>0.125</v>
      </c>
      <c r="D62" s="76">
        <v>12.28</v>
      </c>
      <c r="E62" s="120">
        <f aca="true" t="shared" si="10" ref="E62:F64">C62*22.026</f>
        <v>2.75325</v>
      </c>
      <c r="F62" s="72">
        <f t="shared" si="10"/>
        <v>270.47927999999996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89</v>
      </c>
      <c r="C63" s="120">
        <v>0.12</v>
      </c>
      <c r="D63" s="76">
        <v>12.575</v>
      </c>
      <c r="E63" s="120">
        <f t="shared" si="10"/>
        <v>2.6431199999999997</v>
      </c>
      <c r="F63" s="72">
        <f t="shared" si="10"/>
        <v>276.97695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95</v>
      </c>
      <c r="C64" s="120">
        <v>0.115</v>
      </c>
      <c r="D64" s="76" t="s">
        <v>73</v>
      </c>
      <c r="E64" s="120">
        <f t="shared" si="10"/>
        <v>2.5329900000000003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83</v>
      </c>
      <c r="C67" s="124">
        <v>0.013</v>
      </c>
      <c r="D67" s="76">
        <v>1.377</v>
      </c>
      <c r="E67" s="124">
        <f aca="true" t="shared" si="11" ref="E67:F69">C67/3.785</f>
        <v>0.0034346103038309112</v>
      </c>
      <c r="F67" s="72">
        <f t="shared" si="11"/>
        <v>0.3638044914134742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94</v>
      </c>
      <c r="C68" s="124">
        <v>0.007</v>
      </c>
      <c r="D68" s="76">
        <v>1.379</v>
      </c>
      <c r="E68" s="124">
        <f t="shared" si="11"/>
        <v>0.0018494055482166445</v>
      </c>
      <c r="F68" s="72">
        <f t="shared" si="11"/>
        <v>0.364332892998679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101</v>
      </c>
      <c r="C69" s="124">
        <v>0.005</v>
      </c>
      <c r="D69" s="76">
        <v>1.395</v>
      </c>
      <c r="E69" s="124">
        <f t="shared" si="11"/>
        <v>0.001321003963011889</v>
      </c>
      <c r="F69" s="72">
        <f t="shared" si="11"/>
        <v>0.36856010568031705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34">
        <v>0.0015</v>
      </c>
      <c r="D72" s="137">
        <v>0.7555</v>
      </c>
      <c r="E72" s="134">
        <f>C72/454*100</f>
        <v>0.0003303964757709251</v>
      </c>
      <c r="F72" s="78">
        <f>D72/454*1000</f>
        <v>1.6640969162995594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67">
        <v>0.004</v>
      </c>
      <c r="D73" s="137">
        <v>0.746</v>
      </c>
      <c r="E73" s="167">
        <f>C73/454*100</f>
        <v>0.0008810572687224669</v>
      </c>
      <c r="F73" s="78">
        <f>D73/454*1000</f>
        <v>1.643171806167401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94</v>
      </c>
      <c r="C74" s="144">
        <v>0</v>
      </c>
      <c r="D74" s="137">
        <v>0.74</v>
      </c>
      <c r="E74" s="144">
        <f>C74/454*100</f>
        <v>0</v>
      </c>
      <c r="F74" s="78">
        <f>D74/454*1000</f>
        <v>1.6299559471365639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43">
        <v>0.0006</v>
      </c>
      <c r="D77" s="138">
        <v>0.1537</v>
      </c>
      <c r="E77" s="143">
        <f aca="true" t="shared" si="12" ref="E77:F79">C77/454*1000000</f>
        <v>1.3215859030837005</v>
      </c>
      <c r="F77" s="72">
        <f t="shared" si="12"/>
        <v>338.54625550660796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43">
        <v>0.0003</v>
      </c>
      <c r="D78" s="94" t="s">
        <v>73</v>
      </c>
      <c r="E78" s="143">
        <f t="shared" si="12"/>
        <v>0.6607929515418502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96</v>
      </c>
      <c r="C79" s="122">
        <v>0</v>
      </c>
      <c r="D79" s="138" t="s">
        <v>73</v>
      </c>
      <c r="E79" s="122">
        <f t="shared" si="12"/>
        <v>0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1.1908</v>
      </c>
      <c r="F85" s="139">
        <v>0.009</v>
      </c>
      <c r="G85" s="139">
        <v>1.3335</v>
      </c>
      <c r="H85" s="139">
        <v>1.0189</v>
      </c>
      <c r="I85" s="139">
        <v>0.7839</v>
      </c>
      <c r="J85" s="139">
        <v>0.761</v>
      </c>
      <c r="K85" s="139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0.8398</v>
      </c>
      <c r="E86" s="140" t="s">
        <v>73</v>
      </c>
      <c r="F86" s="140">
        <v>0.0076</v>
      </c>
      <c r="G86" s="140">
        <v>1.1198</v>
      </c>
      <c r="H86" s="140">
        <v>0.8556</v>
      </c>
      <c r="I86" s="140">
        <v>0.6583</v>
      </c>
      <c r="J86" s="140">
        <v>0.6391</v>
      </c>
      <c r="K86" s="140">
        <v>0.1076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111.19</v>
      </c>
      <c r="E87" s="139">
        <v>132.4051</v>
      </c>
      <c r="F87" s="139" t="s">
        <v>73</v>
      </c>
      <c r="G87" s="139">
        <v>148.2719</v>
      </c>
      <c r="H87" s="139">
        <v>113.2858</v>
      </c>
      <c r="I87" s="139">
        <v>87.16</v>
      </c>
      <c r="J87" s="139">
        <v>84.6156</v>
      </c>
      <c r="K87" s="139">
        <v>14.2489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0.7499</v>
      </c>
      <c r="E88" s="140">
        <v>0.893</v>
      </c>
      <c r="F88" s="140">
        <v>0.0067</v>
      </c>
      <c r="G88" s="140" t="s">
        <v>73</v>
      </c>
      <c r="H88" s="140">
        <v>0.764</v>
      </c>
      <c r="I88" s="140">
        <v>0.5878</v>
      </c>
      <c r="J88" s="140">
        <v>0.5707</v>
      </c>
      <c r="K88" s="140">
        <v>0.0961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0.9815</v>
      </c>
      <c r="E89" s="139">
        <v>1.1688</v>
      </c>
      <c r="F89" s="139">
        <v>0.0088</v>
      </c>
      <c r="G89" s="139">
        <v>1.3088</v>
      </c>
      <c r="H89" s="139" t="s">
        <v>73</v>
      </c>
      <c r="I89" s="139">
        <v>0.7694</v>
      </c>
      <c r="J89" s="139">
        <v>0.7469</v>
      </c>
      <c r="K89" s="139">
        <v>0.1258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1.2757</v>
      </c>
      <c r="E90" s="140">
        <v>1.5191</v>
      </c>
      <c r="F90" s="140">
        <v>0.0115</v>
      </c>
      <c r="G90" s="140">
        <v>1.7011</v>
      </c>
      <c r="H90" s="140">
        <v>1.2997</v>
      </c>
      <c r="I90" s="140" t="s">
        <v>73</v>
      </c>
      <c r="J90" s="140">
        <v>0.9708</v>
      </c>
      <c r="K90" s="140">
        <v>0.1635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1.3141</v>
      </c>
      <c r="E91" s="139">
        <v>1.5648</v>
      </c>
      <c r="F91" s="139">
        <v>0.0118</v>
      </c>
      <c r="G91" s="139">
        <v>1.7523</v>
      </c>
      <c r="H91" s="139">
        <v>1.3388</v>
      </c>
      <c r="I91" s="139">
        <v>1.0301</v>
      </c>
      <c r="J91" s="139" t="s">
        <v>73</v>
      </c>
      <c r="K91" s="139">
        <v>0.1684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7.8034</v>
      </c>
      <c r="E92" s="140">
        <v>9.2923</v>
      </c>
      <c r="F92" s="140">
        <v>0.0702</v>
      </c>
      <c r="G92" s="140">
        <v>10.4058</v>
      </c>
      <c r="H92" s="140">
        <v>7.9505</v>
      </c>
      <c r="I92" s="140">
        <v>6.117</v>
      </c>
      <c r="J92" s="140">
        <v>5.9384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4" t="s">
        <v>56</v>
      </c>
      <c r="C115" s="154"/>
      <c r="D115" s="154"/>
      <c r="E115" s="154"/>
      <c r="F115" s="15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4" t="s">
        <v>57</v>
      </c>
      <c r="C116" s="154"/>
      <c r="D116" s="154"/>
      <c r="E116" s="154"/>
      <c r="F116" s="15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4" t="s">
        <v>58</v>
      </c>
      <c r="C117" s="154"/>
      <c r="D117" s="154"/>
      <c r="E117" s="154"/>
      <c r="F117" s="15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59</v>
      </c>
      <c r="C118" s="154"/>
      <c r="D118" s="154"/>
      <c r="E118" s="154"/>
      <c r="F118" s="15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60</v>
      </c>
      <c r="C119" s="154"/>
      <c r="D119" s="154"/>
      <c r="E119" s="154"/>
      <c r="F119" s="15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61</v>
      </c>
      <c r="C120" s="154"/>
      <c r="D120" s="154"/>
      <c r="E120" s="154"/>
      <c r="F120" s="15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62</v>
      </c>
      <c r="C121" s="153"/>
      <c r="D121" s="153"/>
      <c r="E121" s="153"/>
      <c r="F121" s="153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6"/>
      <c r="D123" s="165"/>
      <c r="E123" s="165"/>
      <c r="F123" s="157"/>
      <c r="G123" s="129"/>
      <c r="H123" s="129"/>
    </row>
    <row r="124" spans="2:8" ht="30.75" customHeight="1">
      <c r="B124" s="33" t="s">
        <v>64</v>
      </c>
      <c r="C124" s="156" t="s">
        <v>65</v>
      </c>
      <c r="D124" s="157"/>
      <c r="E124" s="156" t="s">
        <v>66</v>
      </c>
      <c r="F124" s="157"/>
      <c r="G124" s="129"/>
      <c r="H124" s="129"/>
    </row>
    <row r="125" spans="2:8" ht="30.75" customHeight="1">
      <c r="B125" s="33" t="s">
        <v>67</v>
      </c>
      <c r="C125" s="156" t="s">
        <v>68</v>
      </c>
      <c r="D125" s="157"/>
      <c r="E125" s="156" t="s">
        <v>69</v>
      </c>
      <c r="F125" s="157"/>
      <c r="G125" s="129"/>
      <c r="H125" s="129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29"/>
      <c r="H126" s="129"/>
    </row>
    <row r="127" spans="2:8" ht="15" customHeight="1">
      <c r="B127" s="160"/>
      <c r="C127" s="163"/>
      <c r="D127" s="164"/>
      <c r="E127" s="163"/>
      <c r="F127" s="164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2017-11-28T05:41:52Z</dcterms:modified>
  <cp:category/>
  <cp:version/>
  <cp:contentType/>
  <cp:contentStatus/>
</cp:coreProperties>
</file>