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<sst xmlns="http://schemas.openxmlformats.org/spreadsheetml/2006/main" count="162" uniqueCount="109">
  <si>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</si>
  <si>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</si>
  <si>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</si>
  <si>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</si>
  <si>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</si>
  <si>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</si>
  <si>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</si>
  <si>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</si>
  <si>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</si>
  <si>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</si>
  <si>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</si>
  <si>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</si>
  <si>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</si>
  <si>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</si>
  <si>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</si>
  <si>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</si>
  <si>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</si>
  <si>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</si>
  <si>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</si>
  <si>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</si>
  <si>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</si>
  <si>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</si>
  <si>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</si>
  <si>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</si>
  <si>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</si>
  <si>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</si>
  <si>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</si>
  <si>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</si>
  <si>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</si>
  <si>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</si>
  <si>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</si>
  <si>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</si>
  <si>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</si>
  <si>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</si>
  <si>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</si>
  <si>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</si>
  <si>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</si>
  <si>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</si>
  <si>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</si>
  <si>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</si>
  <si>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</si>
  <si>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</si>
  <si>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</si>
  <si>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</si>
  <si>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</si>
  <si>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</si>
  <si>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</si>
  <si>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</si>
  <si>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</si>
  <si>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</si>
  <si>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</si>
  <si>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</si>
  <si>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</si>
  <si>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</si>
  <si>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</si>
  <si>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</si>
  <si>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</si>
  <si>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</si>
  <si>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</si>
  <si>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</si>
  <si>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</si>
  <si>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</si>
  <si>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</si>
  <si>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</si>
  <si>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</si>
  <si>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</si>
  <si>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</si>
  <si>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</si>
  <si>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</si>
  <si>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</si>
  <si>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</si>
  <si>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</si>
  <si>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</si>
  <si>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</si>
  <si>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</si>
  <si>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</si>
  <si>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</si>
  <si>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</si>
  <si>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</si>
  <si>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</si>
  <si>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</si>
  <si>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</si>
  <si>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</si>
  <si>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</si>
  <si>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</si>
  <si>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</si>
  <si>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</si>
  <si>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</si>
  <si>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</si>
  <si>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</si>
  <si>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</si>
  <si>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</si>
  <si>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</si>
  <si>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</si>
  <si>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</si>
  <si>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</si>
  <si>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</si>
  <si>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</si>
  <si>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</si>
  <si>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</si>
  <si>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</si>
  <si>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</si>
  <si>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</si>
  <si>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</si>
  <si>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</si>
  <si>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</si>
  <si>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</si>
  <si>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</si>
  <si>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27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</si>
</sst>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0" t="s">
        <v>108</v>
      </c>
      <c r="D4" s="171"/>
      <c r="E4" s="171"/>
      <c r="F4" s="17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6" t="s">
        <v>5</v>
      </c>
      <c r="D6" s="167"/>
      <c r="E6" s="165" t="s">
        <v>6</v>
      </c>
      <c r="F6" s="165"/>
      <c r="G6"/>
      <c r="H6"/>
      <c r="I6"/>
    </row>
    <row r="7" spans="2:6" s="6" customFormat="1" ht="15">
      <c r="B7" s="25" t="s">
        <v>93</v>
      </c>
      <c r="C7" s="145">
        <v>0.026</v>
      </c>
      <c r="D7" s="14">
        <v>3.312</v>
      </c>
      <c r="E7" s="145">
        <f aca="true" t="shared" si="0" ref="E7:F9">C7*39.3683</f>
        <v>1.0235758</v>
      </c>
      <c r="F7" s="13">
        <f t="shared" si="0"/>
        <v>130.3878096</v>
      </c>
    </row>
    <row r="8" spans="2:6" s="6" customFormat="1" ht="15">
      <c r="B8" s="25" t="s">
        <v>100</v>
      </c>
      <c r="C8" s="145">
        <v>0.026</v>
      </c>
      <c r="D8" s="14">
        <v>3.416</v>
      </c>
      <c r="E8" s="145">
        <f t="shared" si="0"/>
        <v>1.0235758</v>
      </c>
      <c r="F8" s="13">
        <f t="shared" si="0"/>
        <v>134.48211279999998</v>
      </c>
    </row>
    <row r="9" spans="2:17" s="6" customFormat="1" ht="15">
      <c r="B9" s="25" t="s">
        <v>107</v>
      </c>
      <c r="C9" s="145">
        <v>0.026</v>
      </c>
      <c r="D9" s="14">
        <v>3.49</v>
      </c>
      <c r="E9" s="145">
        <f t="shared" si="0"/>
        <v>1.0235758</v>
      </c>
      <c r="F9" s="13">
        <f t="shared" si="0"/>
        <v>137.395367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5" t="s">
        <v>7</v>
      </c>
      <c r="D11" s="165"/>
      <c r="E11" s="166" t="s">
        <v>6</v>
      </c>
      <c r="F11" s="167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0.31</v>
      </c>
      <c r="D12" s="13">
        <v>160</v>
      </c>
      <c r="E12" s="141">
        <f>C12/D86</f>
        <v>0.3473389355742297</v>
      </c>
      <c r="F12" s="79">
        <f>D12/D86</f>
        <v>179.2717086834734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4">
        <v>0.31</v>
      </c>
      <c r="D13" s="13">
        <v>163</v>
      </c>
      <c r="E13" s="144">
        <f>C13/D86</f>
        <v>0.3473389355742297</v>
      </c>
      <c r="F13" s="79">
        <f>D13/D86</f>
        <v>182.63305322128852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4">
        <v>0.46</v>
      </c>
      <c r="D14" s="13">
        <v>164.75</v>
      </c>
      <c r="E14" s="144">
        <f>C14/D87</f>
        <v>0.0045730191867978925</v>
      </c>
      <c r="F14" s="79">
        <f>D14/D86</f>
        <v>184.59383753501402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5" t="s">
        <v>84</v>
      </c>
      <c r="D16" s="165"/>
      <c r="E16" s="166" t="s">
        <v>6</v>
      </c>
      <c r="F16" s="167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380</v>
      </c>
      <c r="D17" s="103">
        <v>15570</v>
      </c>
      <c r="E17" s="141">
        <f aca="true" t="shared" si="1" ref="E17:F19">C17/$D$87</f>
        <v>3.7777115021373895</v>
      </c>
      <c r="F17" s="79">
        <f t="shared" si="1"/>
        <v>154.7867581270504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130</v>
      </c>
      <c r="D18" s="103">
        <v>18170</v>
      </c>
      <c r="E18" s="141">
        <f t="shared" si="1"/>
        <v>1.2923749875733175</v>
      </c>
      <c r="F18" s="79">
        <f t="shared" si="1"/>
        <v>180.63425787851673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1">
        <v>180</v>
      </c>
      <c r="D19" s="103">
        <v>18360</v>
      </c>
      <c r="E19" s="141">
        <f t="shared" si="1"/>
        <v>1.7894422904861318</v>
      </c>
      <c r="F19" s="79">
        <f t="shared" si="1"/>
        <v>182.52311362958545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6" t="s">
        <v>5</v>
      </c>
      <c r="D21" s="167"/>
      <c r="E21" s="165" t="s">
        <v>6</v>
      </c>
      <c r="F21" s="165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5">
        <v>0.08</v>
      </c>
      <c r="D22" s="14">
        <v>4.02</v>
      </c>
      <c r="E22" s="145">
        <f aca="true" t="shared" si="2" ref="E22:F24">C22*36.7437</f>
        <v>2.9394959999999997</v>
      </c>
      <c r="F22" s="13">
        <f t="shared" si="2"/>
        <v>147.70967399999998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5">
        <v>0.062</v>
      </c>
      <c r="D23" s="14">
        <v>4.26</v>
      </c>
      <c r="E23" s="145">
        <f t="shared" si="2"/>
        <v>2.2781094</v>
      </c>
      <c r="F23" s="13">
        <f t="shared" si="2"/>
        <v>156.52816199999998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5">
        <v>0.056</v>
      </c>
      <c r="D24" s="107">
        <v>4.392</v>
      </c>
      <c r="E24" s="145">
        <f t="shared" si="2"/>
        <v>2.0576472</v>
      </c>
      <c r="F24" s="13">
        <f t="shared" si="2"/>
        <v>161.3783304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5" t="s">
        <v>9</v>
      </c>
      <c r="D26" s="165"/>
      <c r="E26" s="166" t="s">
        <v>10</v>
      </c>
      <c r="F26" s="167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4">
        <v>0.94</v>
      </c>
      <c r="D27" s="79">
        <v>161.5</v>
      </c>
      <c r="E27" s="144">
        <f>C27/$D$86</f>
        <v>1.0532212885154062</v>
      </c>
      <c r="F27" s="79">
        <f>D27/D86</f>
        <v>180.95238095238096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4">
        <v>0.91</v>
      </c>
      <c r="D28" s="13">
        <v>166.5</v>
      </c>
      <c r="E28" s="144">
        <f>C28/$D$86</f>
        <v>1.019607843137255</v>
      </c>
      <c r="F28" s="79">
        <f>D28/D86</f>
        <v>186.55462184873952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4">
        <v>0.74</v>
      </c>
      <c r="D29" s="13">
        <v>169.25</v>
      </c>
      <c r="E29" s="144">
        <f>C29/$D$86</f>
        <v>0.8291316526610645</v>
      </c>
      <c r="F29" s="79">
        <f>D29/D86</f>
        <v>189.63585434173672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5" t="s">
        <v>12</v>
      </c>
      <c r="D31" s="165"/>
      <c r="E31" s="165" t="s">
        <v>10</v>
      </c>
      <c r="F31" s="16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0.47</v>
      </c>
      <c r="D32" s="13">
        <v>375.5</v>
      </c>
      <c r="E32" s="144">
        <f>C32/$D$86</f>
        <v>0.5266106442577031</v>
      </c>
      <c r="F32" s="79">
        <f>D32/D86</f>
        <v>420.7282913165266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4">
        <v>0.33</v>
      </c>
      <c r="D33" s="13">
        <v>376</v>
      </c>
      <c r="E33" s="144">
        <f>C33/$D$86</f>
        <v>0.3697478991596639</v>
      </c>
      <c r="F33" s="79">
        <f>D33/$D$86</f>
        <v>421.2885154061625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4">
        <v>0.33</v>
      </c>
      <c r="D34" s="73">
        <v>374.75</v>
      </c>
      <c r="E34" s="144">
        <f>C34/$D$86</f>
        <v>0.3697478991596639</v>
      </c>
      <c r="F34" s="79">
        <f>D34/$D$86</f>
        <v>419.88795518207286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8" t="s">
        <v>5</v>
      </c>
      <c r="D36" s="159"/>
      <c r="E36" s="158" t="s">
        <v>6</v>
      </c>
      <c r="F36" s="159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5">
        <v>0.012</v>
      </c>
      <c r="D37" s="83">
        <v>1.752</v>
      </c>
      <c r="E37" s="145">
        <f>C37*58.0164</f>
        <v>0.6961968</v>
      </c>
      <c r="F37" s="79">
        <f>D37*58.0164</f>
        <v>101.6447328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8">
        <v>0</v>
      </c>
      <c r="D38" s="83">
        <v>1.85</v>
      </c>
      <c r="E38" s="148">
        <f>C38*58.0164</f>
        <v>0</v>
      </c>
      <c r="F38" s="79">
        <f>D38*58.0164</f>
        <v>107.33034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8">
        <v>0</v>
      </c>
      <c r="D39" s="83" t="s">
        <v>81</v>
      </c>
      <c r="E39" s="148">
        <f>C39*58.0164</f>
        <v>0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8" t="s">
        <v>5</v>
      </c>
      <c r="D41" s="159"/>
      <c r="E41" s="158" t="s">
        <v>6</v>
      </c>
      <c r="F41" s="15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5">
        <v>0.072</v>
      </c>
      <c r="D42" s="83">
        <v>9.516</v>
      </c>
      <c r="E42" s="145">
        <f aca="true" t="shared" si="3" ref="E42:F44">C42*36.7437</f>
        <v>2.6455463999999997</v>
      </c>
      <c r="F42" s="79">
        <f t="shared" si="3"/>
        <v>349.6530492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5">
        <v>0.072</v>
      </c>
      <c r="D43" s="83">
        <v>9.592</v>
      </c>
      <c r="E43" s="145">
        <f t="shared" si="3"/>
        <v>2.6455463999999997</v>
      </c>
      <c r="F43" s="79">
        <f t="shared" si="3"/>
        <v>352.4455704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5">
        <v>0.08</v>
      </c>
      <c r="D44" s="83">
        <v>9.654</v>
      </c>
      <c r="E44" s="145">
        <f t="shared" si="3"/>
        <v>2.9394959999999997</v>
      </c>
      <c r="F44" s="79">
        <f t="shared" si="3"/>
        <v>354.72367979999996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5" t="s">
        <v>83</v>
      </c>
      <c r="D46" s="165"/>
      <c r="E46" s="166" t="s">
        <v>6</v>
      </c>
      <c r="F46" s="167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7">
        <v>0</v>
      </c>
      <c r="D47" s="104" t="s">
        <v>81</v>
      </c>
      <c r="E47" s="148">
        <f aca="true" t="shared" si="4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50">
        <v>290</v>
      </c>
      <c r="D48" s="104">
        <v>46110</v>
      </c>
      <c r="E48" s="140">
        <f t="shared" si="4"/>
        <v>2.8829903568943234</v>
      </c>
      <c r="F48" s="79">
        <f t="shared" si="4"/>
        <v>458.3954667461974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50">
        <v>90</v>
      </c>
      <c r="D49" s="104">
        <v>44510</v>
      </c>
      <c r="E49" s="140">
        <f t="shared" si="4"/>
        <v>0.8947211452430659</v>
      </c>
      <c r="F49" s="79">
        <f t="shared" si="4"/>
        <v>442.48931305298737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8" t="s">
        <v>16</v>
      </c>
      <c r="D51" s="159"/>
      <c r="E51" s="158" t="s">
        <v>6</v>
      </c>
      <c r="F51" s="159"/>
      <c r="G51"/>
      <c r="H51"/>
      <c r="I51"/>
      <c r="J51" s="6"/>
    </row>
    <row r="52" spans="2:19" s="23" customFormat="1" ht="15">
      <c r="B52" s="25" t="s">
        <v>99</v>
      </c>
      <c r="C52" s="145">
        <v>1.7</v>
      </c>
      <c r="D52" s="84">
        <v>299.5</v>
      </c>
      <c r="E52" s="145">
        <f aca="true" t="shared" si="5" ref="E52:F54">C52*1.1023</f>
        <v>1.87391</v>
      </c>
      <c r="F52" s="84">
        <f t="shared" si="5"/>
        <v>330.13885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5">
        <v>2</v>
      </c>
      <c r="D53" s="84">
        <v>299.7</v>
      </c>
      <c r="E53" s="145">
        <f t="shared" si="5"/>
        <v>2.2046</v>
      </c>
      <c r="F53" s="84">
        <f t="shared" si="5"/>
        <v>330.35931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5">
        <v>2.3</v>
      </c>
      <c r="D54" s="125">
        <v>300.9</v>
      </c>
      <c r="E54" s="145">
        <f t="shared" si="5"/>
        <v>2.53529</v>
      </c>
      <c r="F54" s="84">
        <f t="shared" si="5"/>
        <v>331.68207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8" t="s">
        <v>18</v>
      </c>
      <c r="D56" s="159"/>
      <c r="E56" s="158" t="s">
        <v>19</v>
      </c>
      <c r="F56" s="15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73">
        <v>0</v>
      </c>
      <c r="D57" s="79">
        <v>33.11</v>
      </c>
      <c r="E57" s="173">
        <f aca="true" t="shared" si="6" ref="E57:F59">C57/454*1000</f>
        <v>0</v>
      </c>
      <c r="F57" s="79">
        <f t="shared" si="6"/>
        <v>72.9295154185022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73">
        <v>0</v>
      </c>
      <c r="D58" s="79">
        <v>33.35</v>
      </c>
      <c r="E58" s="173">
        <f t="shared" si="6"/>
        <v>0</v>
      </c>
      <c r="F58" s="79">
        <f t="shared" si="6"/>
        <v>73.45814977973568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73">
        <v>0</v>
      </c>
      <c r="D59" s="79">
        <v>33.59</v>
      </c>
      <c r="E59" s="173">
        <f t="shared" si="6"/>
        <v>0</v>
      </c>
      <c r="F59" s="79">
        <f t="shared" si="6"/>
        <v>73.98678414096916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8" t="s">
        <v>21</v>
      </c>
      <c r="D61" s="159"/>
      <c r="E61" s="158" t="s">
        <v>6</v>
      </c>
      <c r="F61" s="159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5">
        <v>0.105</v>
      </c>
      <c r="D62" s="83">
        <v>9.78</v>
      </c>
      <c r="E62" s="145">
        <f aca="true" t="shared" si="7" ref="E62:F64">C62*22.026</f>
        <v>2.3127299999999997</v>
      </c>
      <c r="F62" s="79">
        <f t="shared" si="7"/>
        <v>215.41428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5">
        <v>0.1</v>
      </c>
      <c r="D63" s="83">
        <v>10.02</v>
      </c>
      <c r="E63" s="145">
        <f t="shared" si="7"/>
        <v>2.2026</v>
      </c>
      <c r="F63" s="79">
        <f t="shared" si="7"/>
        <v>220.70051999999998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5">
        <v>0.105</v>
      </c>
      <c r="D64" s="83">
        <v>10.15</v>
      </c>
      <c r="E64" s="145">
        <f t="shared" si="7"/>
        <v>2.3127299999999997</v>
      </c>
      <c r="F64" s="79">
        <f t="shared" si="7"/>
        <v>223.56390000000002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8" t="s">
        <v>23</v>
      </c>
      <c r="D66" s="159"/>
      <c r="E66" s="158" t="s">
        <v>24</v>
      </c>
      <c r="F66" s="159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5">
        <v>0.025</v>
      </c>
      <c r="D67" s="83">
        <v>1.563</v>
      </c>
      <c r="E67" s="145">
        <f aca="true" t="shared" si="8" ref="E67:F69">C67/3.785</f>
        <v>0.0066050198150594455</v>
      </c>
      <c r="F67" s="79">
        <f t="shared" si="8"/>
        <v>0.4129458388375165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5">
        <v>0.025</v>
      </c>
      <c r="D68" s="83">
        <v>1.507</v>
      </c>
      <c r="E68" s="145">
        <f t="shared" si="8"/>
        <v>0.0066050198150594455</v>
      </c>
      <c r="F68" s="79">
        <f t="shared" si="8"/>
        <v>0.3981505944517833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5">
        <v>0.02</v>
      </c>
      <c r="D69" s="83">
        <v>1.454</v>
      </c>
      <c r="E69" s="145">
        <f t="shared" si="8"/>
        <v>0.005284015852047556</v>
      </c>
      <c r="F69" s="79">
        <f t="shared" si="8"/>
        <v>0.3841479524438573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8" t="s">
        <v>26</v>
      </c>
      <c r="D71" s="159"/>
      <c r="E71" s="158" t="s">
        <v>27</v>
      </c>
      <c r="F71" s="159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51">
        <v>0.00375</v>
      </c>
      <c r="D72" s="87">
        <v>0.895</v>
      </c>
      <c r="E72" s="151">
        <f>C72/454*100</f>
        <v>0.0008259911894273127</v>
      </c>
      <c r="F72" s="85">
        <f>D72/454*1000</f>
        <v>1.9713656387665197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51">
        <v>0.0075</v>
      </c>
      <c r="D73" s="87">
        <v>0.975</v>
      </c>
      <c r="E73" s="151">
        <f>C73/454*100</f>
        <v>0.0016519823788546254</v>
      </c>
      <c r="F73" s="85">
        <f>D73/454*1000</f>
        <v>2.147577092511013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51">
        <v>0.0105</v>
      </c>
      <c r="D74" s="87">
        <v>1.01</v>
      </c>
      <c r="E74" s="151">
        <f>C74/454*100</f>
        <v>0.002312775330396476</v>
      </c>
      <c r="F74" s="85">
        <f>D74/454*1000</f>
        <v>2.2246696035242293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9" t="s">
        <v>26</v>
      </c>
      <c r="D76" s="169"/>
      <c r="E76" s="158" t="s">
        <v>29</v>
      </c>
      <c r="F76" s="159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6">
        <v>0.0048</v>
      </c>
      <c r="D77" s="108">
        <v>0.2302</v>
      </c>
      <c r="E77" s="146">
        <f aca="true" t="shared" si="9" ref="E77:F79">C77/454*1000000</f>
        <v>10.572687224669604</v>
      </c>
      <c r="F77" s="79">
        <f t="shared" si="9"/>
        <v>507.04845814977966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6">
        <v>0.0032</v>
      </c>
      <c r="D78" s="108">
        <v>0.2342</v>
      </c>
      <c r="E78" s="146">
        <f t="shared" si="9"/>
        <v>7.048458149779736</v>
      </c>
      <c r="F78" s="79">
        <f t="shared" si="9"/>
        <v>515.8590308370044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6">
        <v>0.0023</v>
      </c>
      <c r="D79" s="149">
        <v>0.2256</v>
      </c>
      <c r="E79" s="146">
        <f t="shared" si="9"/>
        <v>5.066079295154185</v>
      </c>
      <c r="F79" s="79">
        <f t="shared" si="9"/>
        <v>496.9162995594713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1.1205</v>
      </c>
      <c r="F85" s="138">
        <v>0.0099</v>
      </c>
      <c r="G85" s="138">
        <v>1.3013</v>
      </c>
      <c r="H85" s="138">
        <v>1.0287</v>
      </c>
      <c r="I85" s="138">
        <v>0.7565</v>
      </c>
      <c r="J85" s="138">
        <v>0.7671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0.8925</v>
      </c>
      <c r="E86" s="139" t="s">
        <v>81</v>
      </c>
      <c r="F86" s="139">
        <v>0.0089</v>
      </c>
      <c r="G86" s="139">
        <v>1.1614</v>
      </c>
      <c r="H86" s="139">
        <v>0.9181</v>
      </c>
      <c r="I86" s="139">
        <v>0.6752</v>
      </c>
      <c r="J86" s="139">
        <v>0.6846</v>
      </c>
      <c r="K86" s="139">
        <v>0.1151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100.59</v>
      </c>
      <c r="E87" s="138">
        <v>112.7111</v>
      </c>
      <c r="F87" s="138" t="s">
        <v>81</v>
      </c>
      <c r="G87" s="138">
        <v>130.8978</v>
      </c>
      <c r="H87" s="138">
        <v>103.477</v>
      </c>
      <c r="I87" s="138">
        <v>76.1008</v>
      </c>
      <c r="J87" s="138">
        <v>77.1626</v>
      </c>
      <c r="K87" s="138">
        <v>12.9725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0.7685</v>
      </c>
      <c r="E88" s="139">
        <v>0.8611</v>
      </c>
      <c r="F88" s="139">
        <v>0.0076</v>
      </c>
      <c r="G88" s="139" t="s">
        <v>81</v>
      </c>
      <c r="H88" s="139">
        <v>0.7905</v>
      </c>
      <c r="I88" s="139">
        <v>0.5814</v>
      </c>
      <c r="J88" s="139">
        <v>0.5895</v>
      </c>
      <c r="K88" s="139">
        <v>0.0991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0.9721</v>
      </c>
      <c r="E89" s="138">
        <v>1.0892</v>
      </c>
      <c r="F89" s="138">
        <v>0.0097</v>
      </c>
      <c r="G89" s="138">
        <v>1.265</v>
      </c>
      <c r="H89" s="138" t="s">
        <v>81</v>
      </c>
      <c r="I89" s="138">
        <v>0.7354</v>
      </c>
      <c r="J89" s="138">
        <v>0.7457</v>
      </c>
      <c r="K89" s="138">
        <v>0.1254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1.3218</v>
      </c>
      <c r="E90" s="139">
        <v>1.4811</v>
      </c>
      <c r="F90" s="139">
        <v>0.0131</v>
      </c>
      <c r="G90" s="139">
        <v>1.7201</v>
      </c>
      <c r="H90" s="139">
        <v>1.3597</v>
      </c>
      <c r="I90" s="139" t="s">
        <v>81</v>
      </c>
      <c r="J90" s="139">
        <v>1.014</v>
      </c>
      <c r="K90" s="139">
        <v>0.1705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1.3036</v>
      </c>
      <c r="E91" s="138">
        <v>1.4607</v>
      </c>
      <c r="F91" s="138">
        <v>0.013</v>
      </c>
      <c r="G91" s="138">
        <v>1.6964</v>
      </c>
      <c r="H91" s="138">
        <v>1.341</v>
      </c>
      <c r="I91" s="138">
        <v>0.9862</v>
      </c>
      <c r="J91" s="138" t="s">
        <v>81</v>
      </c>
      <c r="K91" s="138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7.7541</v>
      </c>
      <c r="E92" s="139">
        <v>8.6885</v>
      </c>
      <c r="F92" s="139">
        <v>0.0771</v>
      </c>
      <c r="G92" s="139">
        <v>10.0904</v>
      </c>
      <c r="H92" s="139">
        <v>7.9766</v>
      </c>
      <c r="I92" s="139">
        <v>5.8663</v>
      </c>
      <c r="J92" s="139">
        <v>5.9482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8" t="s">
        <v>63</v>
      </c>
      <c r="C114" s="168"/>
      <c r="D114" s="168"/>
      <c r="E114" s="168"/>
      <c r="F114" s="16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55"/>
      <c r="D123" s="156"/>
      <c r="E123" s="156"/>
      <c r="F123" s="157"/>
    </row>
    <row r="124" spans="2:6" ht="30.75" customHeight="1">
      <c r="B124" s="35" t="s">
        <v>72</v>
      </c>
      <c r="C124" s="154" t="s">
        <v>73</v>
      </c>
      <c r="D124" s="154"/>
      <c r="E124" s="155" t="s">
        <v>74</v>
      </c>
      <c r="F124" s="157"/>
    </row>
    <row r="125" spans="2:6" ht="30.75" customHeight="1">
      <c r="B125" s="35" t="s">
        <v>75</v>
      </c>
      <c r="C125" s="154" t="s">
        <v>76</v>
      </c>
      <c r="D125" s="154"/>
      <c r="E125" s="155" t="s">
        <v>77</v>
      </c>
      <c r="F125" s="157"/>
    </row>
    <row r="126" spans="2:6" ht="15" customHeight="1">
      <c r="B126" s="153" t="s">
        <v>78</v>
      </c>
      <c r="C126" s="154" t="s">
        <v>79</v>
      </c>
      <c r="D126" s="154"/>
      <c r="E126" s="160" t="s">
        <v>80</v>
      </c>
      <c r="F126" s="161"/>
    </row>
    <row r="127" spans="2:6" ht="15" customHeight="1">
      <c r="B127" s="153"/>
      <c r="C127" s="154"/>
      <c r="D127" s="154"/>
      <c r="E127" s="162"/>
      <c r="F127" s="16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2016-09-28T06:29:10Z</dcterms:modified>
  <cp:category/>
  <cp:version/>
  <cp:contentType/>
  <cp:contentStatus/>
</cp:coreProperties>
</file>