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<sst xmlns="http://schemas.openxmlformats.org/spreadsheetml/2006/main" count="144" uniqueCount="105">
  <si>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</si>
  <si>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</si>
  <si>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</si>
  <si>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</si>
  <si>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</si>
  <si>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</si>
  <si>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</si>
  <si>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</si>
  <si>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</si>
  <si>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</si>
  <si>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</si>
  <si>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</si>
  <si>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</si>
  <si>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</si>
  <si>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</si>
  <si>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</si>
  <si>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</si>
  <si>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</si>
  <si>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</si>
  <si>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</si>
  <si>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</si>
  <si>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</si>
  <si>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</si>
  <si>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</si>
  <si>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</si>
  <si>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</si>
  <si>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</si>
  <si>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</si>
  <si>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</si>
  <si>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</si>
  <si>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</si>
  <si>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</si>
  <si>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</si>
  <si>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</si>
  <si>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</si>
  <si>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</si>
  <si>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</si>
  <si>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</si>
  <si>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</si>
  <si>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</si>
  <si>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</si>
  <si>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</si>
  <si>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</si>
  <si>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</si>
  <si>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</si>
  <si>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</si>
  <si>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</si>
  <si>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</si>
  <si>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</si>
  <si>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</si>
  <si>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</si>
  <si>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</si>
  <si>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</si>
  <si>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</si>
  <si>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</si>
  <si>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</si>
  <si>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</si>
  <si>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</si>
  <si>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</si>
  <si>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</si>
  <si>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</si>
  <si>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</si>
  <si>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</si>
  <si>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</si>
  <si>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</si>
  <si>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</si>
  <si>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</si>
  <si>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</si>
  <si>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</si>
  <si>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</si>
  <si>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</si>
  <si>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</si>
  <si>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</si>
  <si>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</si>
  <si>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</si>
  <si>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</si>
  <si>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</si>
  <si>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</si>
  <si>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</si>
  <si>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</si>
  <si>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</si>
  <si>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</si>
  <si>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</si>
  <si>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</si>
  <si>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</si>
  <si>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</si>
  <si>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</si>
  <si>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</si>
  <si>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</si>
  <si>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</si>
  <si>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</si>
  <si>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</si>
  <si>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</si>
  <si>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</si>
  <si>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</si>
  <si>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</si>
  <si>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</si>
  <si>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</si>
  <si>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CBOT - Вересень '15</t>
  </si>
  <si>
    <t>NYBOT -Травень '16</t>
  </si>
  <si>
    <t>CBOT - Березень '16</t>
  </si>
  <si>
    <t>CBOT - Листопад '15</t>
  </si>
  <si>
    <t>CBOT - Жовтень '15</t>
  </si>
  <si>
    <t>CBOT - Січень' 16</t>
  </si>
  <si>
    <t>27 липня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</si>
</sst>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6.5"/>
      <color indexed="23"/>
      <name val="Arial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6.5"/>
      <color rgb="FF6F6F6F"/>
      <name val="Arial"/>
      <family val="2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5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2" fillId="0" borderId="0" xfId="4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2" fontId="7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0" fontId="79" fillId="0" borderId="0" xfId="0" applyFont="1" applyBorder="1" applyAlignment="1">
      <alignment horizontal="right"/>
    </xf>
    <xf numFmtId="0" fontId="80" fillId="0" borderId="0" xfId="0" applyFont="1" applyBorder="1" applyAlignment="1">
      <alignment/>
    </xf>
    <xf numFmtId="174" fontId="75" fillId="0" borderId="10" xfId="0" applyNumberFormat="1" applyFont="1" applyFill="1" applyBorder="1" applyAlignment="1">
      <alignment horizontal="center" vertical="top" wrapText="1"/>
    </xf>
    <xf numFmtId="174" fontId="81" fillId="0" borderId="10" xfId="0" applyNumberFormat="1" applyFont="1" applyFill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3" fontId="8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1" t="s">
        <v>104</v>
      </c>
      <c r="D4" s="132"/>
      <c r="E4" s="132"/>
      <c r="F4" s="133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4" t="s">
        <v>5</v>
      </c>
      <c r="D6" s="135"/>
      <c r="E6" s="136" t="s">
        <v>6</v>
      </c>
      <c r="F6" s="136"/>
      <c r="G6" s="27"/>
      <c r="I6"/>
    </row>
    <row r="7" spans="2:8" s="6" customFormat="1" ht="15">
      <c r="B7" s="28" t="s">
        <v>86</v>
      </c>
      <c r="C7" s="124">
        <v>0.194</v>
      </c>
      <c r="D7" s="14">
        <v>3.73</v>
      </c>
      <c r="E7" s="124">
        <f aca="true" t="shared" si="0" ref="E7:F9">C7*39.3683</f>
        <v>7.6374502</v>
      </c>
      <c r="F7" s="13">
        <f t="shared" si="0"/>
        <v>146.84375899999998</v>
      </c>
      <c r="G7" s="29"/>
      <c r="H7" s="29"/>
    </row>
    <row r="8" spans="2:8" s="6" customFormat="1" ht="15">
      <c r="B8" s="28" t="s">
        <v>92</v>
      </c>
      <c r="C8" s="124">
        <v>0.192</v>
      </c>
      <c r="D8" s="120">
        <v>3.834</v>
      </c>
      <c r="E8" s="124">
        <f t="shared" si="0"/>
        <v>7.5587136</v>
      </c>
      <c r="F8" s="13">
        <f t="shared" si="0"/>
        <v>150.9380622</v>
      </c>
      <c r="G8" s="27"/>
      <c r="H8" s="27"/>
    </row>
    <row r="9" spans="2:17" s="6" customFormat="1" ht="15">
      <c r="B9" s="28" t="s">
        <v>100</v>
      </c>
      <c r="C9" s="124">
        <v>0.184</v>
      </c>
      <c r="D9" s="14">
        <v>3.942</v>
      </c>
      <c r="E9" s="124">
        <f t="shared" si="0"/>
        <v>7.2437672</v>
      </c>
      <c r="F9" s="13">
        <f t="shared" si="0"/>
        <v>155.1898386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81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6" t="s">
        <v>7</v>
      </c>
      <c r="D11" s="136"/>
      <c r="E11" s="134" t="s">
        <v>6</v>
      </c>
      <c r="F11" s="135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81</v>
      </c>
      <c r="C12" s="70">
        <v>1.75</v>
      </c>
      <c r="D12" s="77">
        <v>176.75</v>
      </c>
      <c r="E12" s="70">
        <f>C12/D76</f>
        <v>1.9302889918376351</v>
      </c>
      <c r="F12" s="105">
        <f>D12/D76</f>
        <v>194.95918817560116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93</v>
      </c>
      <c r="C13" s="70">
        <v>5.25</v>
      </c>
      <c r="D13" s="77">
        <v>173.75</v>
      </c>
      <c r="E13" s="70">
        <f>C13/D76</f>
        <v>5.790866975512905</v>
      </c>
      <c r="F13" s="105">
        <f>D13/D76</f>
        <v>191.65012133245094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96</v>
      </c>
      <c r="C14" s="70">
        <v>9.25</v>
      </c>
      <c r="D14" s="77">
        <v>176.5</v>
      </c>
      <c r="E14" s="70">
        <f>C14/D76</f>
        <v>10.202956099713214</v>
      </c>
      <c r="F14" s="105">
        <f>D14/D76</f>
        <v>194.68343260533862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34" t="s">
        <v>5</v>
      </c>
      <c r="D16" s="135"/>
      <c r="E16" s="136" t="s">
        <v>6</v>
      </c>
      <c r="F16" s="136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86</v>
      </c>
      <c r="C17" s="124">
        <v>0.092</v>
      </c>
      <c r="D17" s="14">
        <v>5.024</v>
      </c>
      <c r="E17" s="124">
        <f aca="true" t="shared" si="1" ref="E17:F19">C17*36.7437</f>
        <v>3.3804203999999998</v>
      </c>
      <c r="F17" s="13">
        <f t="shared" si="1"/>
        <v>184.60034879999998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92</v>
      </c>
      <c r="C18" s="124">
        <v>0.08</v>
      </c>
      <c r="D18" s="14">
        <v>5.116</v>
      </c>
      <c r="E18" s="124">
        <f t="shared" si="1"/>
        <v>2.9394959999999997</v>
      </c>
      <c r="F18" s="13">
        <f t="shared" si="1"/>
        <v>187.98076919999997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100</v>
      </c>
      <c r="C19" s="124">
        <v>0.076</v>
      </c>
      <c r="D19" s="14">
        <v>5.192</v>
      </c>
      <c r="E19" s="124">
        <f t="shared" si="1"/>
        <v>2.7925211999999995</v>
      </c>
      <c r="F19" s="13">
        <f t="shared" si="1"/>
        <v>190.77329039999998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4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6" t="s">
        <v>9</v>
      </c>
      <c r="D21" s="136"/>
      <c r="E21" s="134" t="s">
        <v>10</v>
      </c>
      <c r="F21" s="135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84</v>
      </c>
      <c r="C22" s="70">
        <v>4.25</v>
      </c>
      <c r="D22" s="105">
        <v>181.5</v>
      </c>
      <c r="E22" s="70">
        <f>C22/D76</f>
        <v>4.687844694462829</v>
      </c>
      <c r="F22" s="105">
        <f>D22/D76</f>
        <v>200.19854401058902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85</v>
      </c>
      <c r="C23" s="70">
        <v>4.25</v>
      </c>
      <c r="D23" s="77">
        <v>184.5</v>
      </c>
      <c r="E23" s="70">
        <f>C23/D76</f>
        <v>4.687844694462829</v>
      </c>
      <c r="F23" s="105">
        <f>D23/D76</f>
        <v>203.50761085373927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94</v>
      </c>
      <c r="C24" s="70">
        <v>3.75</v>
      </c>
      <c r="D24" s="77">
        <v>187</v>
      </c>
      <c r="E24" s="70">
        <f>C24/D76</f>
        <v>4.1363335539377895</v>
      </c>
      <c r="F24" s="105">
        <f>D24/D76</f>
        <v>206.26516655636445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6" t="s">
        <v>12</v>
      </c>
      <c r="D26" s="136"/>
      <c r="E26" s="136" t="s">
        <v>10</v>
      </c>
      <c r="F26" s="136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70">
        <v>10.5</v>
      </c>
      <c r="D27" s="77">
        <v>373.75</v>
      </c>
      <c r="E27" s="70">
        <f>C27/D76</f>
        <v>11.58173395102581</v>
      </c>
      <c r="F27" s="105">
        <f>D27/D76</f>
        <v>412.2545775424664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83</v>
      </c>
      <c r="C28" s="70">
        <v>8.75</v>
      </c>
      <c r="D28" s="77">
        <v>375.5</v>
      </c>
      <c r="E28" s="70">
        <f>C28/$D$76</f>
        <v>9.651444959188176</v>
      </c>
      <c r="F28" s="105">
        <f>D28/$D$76</f>
        <v>414.18486653430404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89</v>
      </c>
      <c r="C29" s="70">
        <v>8</v>
      </c>
      <c r="D29" s="101">
        <v>375.25</v>
      </c>
      <c r="E29" s="70">
        <f>C29/$D$76</f>
        <v>8.824178248400617</v>
      </c>
      <c r="F29" s="105">
        <f>D29/$D$76</f>
        <v>413.9091109640415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29" t="s">
        <v>5</v>
      </c>
      <c r="D31" s="130"/>
      <c r="E31" s="129" t="s">
        <v>6</v>
      </c>
      <c r="F31" s="130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86</v>
      </c>
      <c r="C32" s="124">
        <v>0.026</v>
      </c>
      <c r="D32" s="110">
        <v>2.26</v>
      </c>
      <c r="E32" s="124">
        <f aca="true" t="shared" si="2" ref="E32:F34">C32*58.0164</f>
        <v>1.5084263999999998</v>
      </c>
      <c r="F32" s="105">
        <f t="shared" si="2"/>
        <v>131.11706399999997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24">
        <v>0.036</v>
      </c>
      <c r="D33" s="110">
        <v>2.386</v>
      </c>
      <c r="E33" s="124">
        <f t="shared" si="2"/>
        <v>2.0885903999999997</v>
      </c>
      <c r="F33" s="105">
        <f t="shared" si="2"/>
        <v>138.4271304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100</v>
      </c>
      <c r="C34" s="124">
        <v>0.03</v>
      </c>
      <c r="D34" s="110">
        <v>2.506</v>
      </c>
      <c r="E34" s="124">
        <f t="shared" si="2"/>
        <v>1.740492</v>
      </c>
      <c r="F34" s="105">
        <f t="shared" si="2"/>
        <v>145.3890984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29" t="s">
        <v>5</v>
      </c>
      <c r="D36" s="130"/>
      <c r="E36" s="129" t="s">
        <v>6</v>
      </c>
      <c r="F36" s="130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90</v>
      </c>
      <c r="C37" s="124">
        <v>0.3</v>
      </c>
      <c r="D37" s="110">
        <v>9.612</v>
      </c>
      <c r="E37" s="124">
        <f aca="true" t="shared" si="3" ref="E37:F39">C37*36.7437</f>
        <v>11.023109999999999</v>
      </c>
      <c r="F37" s="105">
        <f t="shared" si="3"/>
        <v>353.1804444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86</v>
      </c>
      <c r="C38" s="124">
        <v>0.28</v>
      </c>
      <c r="D38" s="110">
        <v>9.392</v>
      </c>
      <c r="E38" s="124">
        <f t="shared" si="3"/>
        <v>10.288236</v>
      </c>
      <c r="F38" s="105">
        <f t="shared" si="3"/>
        <v>345.09683039999993</v>
      </c>
      <c r="G38" s="29"/>
      <c r="H38" s="27"/>
      <c r="K38" s="26"/>
      <c r="L38" s="26"/>
      <c r="M38" s="26"/>
    </row>
    <row r="39" spans="2:13" s="6" customFormat="1" ht="15">
      <c r="B39" s="28" t="s">
        <v>101</v>
      </c>
      <c r="C39" s="124">
        <v>0.316</v>
      </c>
      <c r="D39" s="110">
        <v>9.332</v>
      </c>
      <c r="E39" s="124">
        <f t="shared" si="3"/>
        <v>11.6110092</v>
      </c>
      <c r="F39" s="105">
        <f t="shared" si="3"/>
        <v>342.8922084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9" t="s">
        <v>16</v>
      </c>
      <c r="D41" s="130"/>
      <c r="E41" s="129" t="s">
        <v>6</v>
      </c>
      <c r="F41" s="130"/>
      <c r="G41" s="33"/>
      <c r="H41" s="33"/>
      <c r="I41" s="25"/>
      <c r="J41" s="6"/>
    </row>
    <row r="42" spans="2:13" s="25" customFormat="1" ht="15.75" thickBot="1">
      <c r="B42" s="28" t="s">
        <v>90</v>
      </c>
      <c r="C42" s="70">
        <v>10.6</v>
      </c>
      <c r="D42" s="111">
        <v>344.2</v>
      </c>
      <c r="E42" s="70">
        <f aca="true" t="shared" si="4" ref="E42:F44">C42*1.1023</f>
        <v>11.68438</v>
      </c>
      <c r="F42" s="111">
        <f t="shared" si="4"/>
        <v>379.41166</v>
      </c>
      <c r="G42" s="29"/>
      <c r="H42" s="27"/>
      <c r="K42" s="6"/>
      <c r="L42" s="6"/>
      <c r="M42" s="6"/>
    </row>
    <row r="43" spans="2:19" s="25" customFormat="1" ht="15.75" thickBot="1">
      <c r="B43" s="28" t="s">
        <v>86</v>
      </c>
      <c r="C43" s="70">
        <v>10.2</v>
      </c>
      <c r="D43" s="111">
        <v>335.2</v>
      </c>
      <c r="E43" s="70">
        <f t="shared" si="4"/>
        <v>11.24346</v>
      </c>
      <c r="F43" s="111">
        <f t="shared" si="4"/>
        <v>369.49096000000003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102</v>
      </c>
      <c r="C44" s="70">
        <v>12.5</v>
      </c>
      <c r="D44" s="111">
        <v>324.3</v>
      </c>
      <c r="E44" s="70">
        <f t="shared" si="4"/>
        <v>13.77875</v>
      </c>
      <c r="F44" s="111">
        <f t="shared" si="4"/>
        <v>357.47589000000005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9" t="s">
        <v>18</v>
      </c>
      <c r="D46" s="130"/>
      <c r="E46" s="129" t="s">
        <v>19</v>
      </c>
      <c r="F46" s="130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90</v>
      </c>
      <c r="C47" s="70">
        <v>0.37</v>
      </c>
      <c r="D47" s="105">
        <v>30.11</v>
      </c>
      <c r="E47" s="70">
        <f aca="true" t="shared" si="5" ref="E47:F49">C47/454*1000</f>
        <v>0.8149779735682819</v>
      </c>
      <c r="F47" s="105">
        <f t="shared" si="5"/>
        <v>66.32158590308369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86</v>
      </c>
      <c r="C48" s="70">
        <v>0.36</v>
      </c>
      <c r="D48" s="105">
        <v>30.2</v>
      </c>
      <c r="E48" s="70">
        <f t="shared" si="5"/>
        <v>0.7929515418502202</v>
      </c>
      <c r="F48" s="105">
        <f t="shared" si="5"/>
        <v>66.51982378854625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102</v>
      </c>
      <c r="C49" s="70">
        <v>0.36</v>
      </c>
      <c r="D49" s="105">
        <v>30.28</v>
      </c>
      <c r="E49" s="70">
        <f t="shared" si="5"/>
        <v>0.7929515418502202</v>
      </c>
      <c r="F49" s="105">
        <f t="shared" si="5"/>
        <v>66.69603524229076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29" t="s">
        <v>21</v>
      </c>
      <c r="D51" s="130"/>
      <c r="E51" s="129" t="s">
        <v>6</v>
      </c>
      <c r="F51" s="130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86</v>
      </c>
      <c r="C52" s="124">
        <v>0.085</v>
      </c>
      <c r="D52" s="110">
        <v>10.96</v>
      </c>
      <c r="E52" s="124">
        <f aca="true" t="shared" si="6" ref="E52:F54">C52*22.0462</f>
        <v>1.8739270000000001</v>
      </c>
      <c r="F52" s="105">
        <f t="shared" si="6"/>
        <v>241.626352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91</v>
      </c>
      <c r="C53" s="124">
        <v>0.085</v>
      </c>
      <c r="D53" s="110">
        <v>11.225</v>
      </c>
      <c r="E53" s="124">
        <f t="shared" si="6"/>
        <v>1.8739270000000001</v>
      </c>
      <c r="F53" s="105">
        <f t="shared" si="6"/>
        <v>247.468595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103</v>
      </c>
      <c r="C54" s="124">
        <v>0.085</v>
      </c>
      <c r="D54" s="110">
        <v>11.495</v>
      </c>
      <c r="E54" s="124">
        <f t="shared" si="6"/>
        <v>1.8739270000000001</v>
      </c>
      <c r="F54" s="105">
        <f t="shared" si="6"/>
        <v>253.42106899999996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29" t="s">
        <v>23</v>
      </c>
      <c r="D56" s="130"/>
      <c r="E56" s="129" t="s">
        <v>24</v>
      </c>
      <c r="F56" s="130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90</v>
      </c>
      <c r="C57" s="124">
        <v>0.052</v>
      </c>
      <c r="D57" s="110">
        <v>1.443</v>
      </c>
      <c r="E57" s="124">
        <f aca="true" t="shared" si="7" ref="E57:F59">C57/3.785</f>
        <v>0.013738441215323645</v>
      </c>
      <c r="F57" s="105">
        <f t="shared" si="7"/>
        <v>0.3812417437252312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86</v>
      </c>
      <c r="C58" s="124">
        <v>0.047</v>
      </c>
      <c r="D58" s="110">
        <v>1.457</v>
      </c>
      <c r="E58" s="124">
        <f t="shared" si="7"/>
        <v>0.012417437252311756</v>
      </c>
      <c r="F58" s="105">
        <f t="shared" si="7"/>
        <v>0.38494055482166445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102</v>
      </c>
      <c r="C59" s="124">
        <v>0.045</v>
      </c>
      <c r="D59" s="110">
        <v>1.455</v>
      </c>
      <c r="E59" s="124">
        <f t="shared" si="7"/>
        <v>0.011889035667107</v>
      </c>
      <c r="F59" s="105">
        <f t="shared" si="7"/>
        <v>0.3844121532364597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29" t="s">
        <v>26</v>
      </c>
      <c r="D61" s="130"/>
      <c r="E61" s="129" t="s">
        <v>27</v>
      </c>
      <c r="F61" s="130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82</v>
      </c>
      <c r="C62" s="128">
        <v>0</v>
      </c>
      <c r="D62" s="114">
        <v>0.85075</v>
      </c>
      <c r="E62" s="128">
        <f>C62/454*100</f>
        <v>0</v>
      </c>
      <c r="F62" s="112">
        <f>D62/454*1000</f>
        <v>1.873898678414097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97</v>
      </c>
      <c r="C63" s="127">
        <v>0.00575</v>
      </c>
      <c r="D63" s="114">
        <v>0.8015</v>
      </c>
      <c r="E63" s="127">
        <f>C63/454*100</f>
        <v>0.0012665198237885463</v>
      </c>
      <c r="F63" s="112">
        <f>D63/454*1000</f>
        <v>1.7654185022026432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98</v>
      </c>
      <c r="C64" s="127">
        <v>0.008</v>
      </c>
      <c r="D64" s="114">
        <v>0.81</v>
      </c>
      <c r="E64" s="127">
        <f>C64/454*100</f>
        <v>0.0017621145374449338</v>
      </c>
      <c r="F64" s="112">
        <f>D64/454*1000</f>
        <v>1.7841409691629957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41" t="s">
        <v>26</v>
      </c>
      <c r="D66" s="141"/>
      <c r="E66" s="129" t="s">
        <v>29</v>
      </c>
      <c r="F66" s="130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87</v>
      </c>
      <c r="C67" s="147">
        <v>0</v>
      </c>
      <c r="D67" s="109">
        <v>0.1124</v>
      </c>
      <c r="E67" s="147">
        <f aca="true" t="shared" si="8" ref="E67:F69">C67/454*1000000</f>
        <v>0</v>
      </c>
      <c r="F67" s="105">
        <f t="shared" si="8"/>
        <v>247.5770925110132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88</v>
      </c>
      <c r="C68" s="81">
        <v>0.0006</v>
      </c>
      <c r="D68" s="109">
        <v>0.1251</v>
      </c>
      <c r="E68" s="81">
        <f t="shared" si="8"/>
        <v>1.3215859030837005</v>
      </c>
      <c r="F68" s="105">
        <f t="shared" si="8"/>
        <v>275.5506607929515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99</v>
      </c>
      <c r="C69" s="81">
        <v>0.0008</v>
      </c>
      <c r="D69" s="109">
        <v>0.1261</v>
      </c>
      <c r="E69" s="81">
        <f t="shared" si="8"/>
        <v>1.762114537444934</v>
      </c>
      <c r="F69" s="105">
        <f t="shared" si="8"/>
        <v>277.7533039647577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95</v>
      </c>
      <c r="E75" s="93">
        <v>1.1028</v>
      </c>
      <c r="F75" s="93">
        <v>1.5539</v>
      </c>
      <c r="G75" s="93">
        <v>1.0423</v>
      </c>
      <c r="H75" s="93">
        <v>0.1169</v>
      </c>
      <c r="I75" s="93">
        <v>0.1224</v>
      </c>
      <c r="J75" s="93">
        <v>0.1478</v>
      </c>
      <c r="K75" s="93">
        <v>0.0794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0.9066</v>
      </c>
      <c r="E76" s="94" t="s">
        <v>95</v>
      </c>
      <c r="F76" s="94">
        <v>1.4086</v>
      </c>
      <c r="G76" s="94">
        <v>0.9453</v>
      </c>
      <c r="H76" s="94">
        <v>0.106</v>
      </c>
      <c r="I76" s="94">
        <v>0.111</v>
      </c>
      <c r="J76" s="94">
        <v>0.134</v>
      </c>
      <c r="K76" s="94">
        <v>0.072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0.6436</v>
      </c>
      <c r="E77" s="93">
        <v>0.7099</v>
      </c>
      <c r="F77" s="93" t="s">
        <v>95</v>
      </c>
      <c r="G77" s="93">
        <v>0.671</v>
      </c>
      <c r="H77" s="93">
        <v>0.0752</v>
      </c>
      <c r="I77" s="93">
        <v>0.0788</v>
      </c>
      <c r="J77" s="93">
        <v>0.0951</v>
      </c>
      <c r="K77" s="93">
        <v>0.0511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0.9591</v>
      </c>
      <c r="E78" s="94">
        <v>1.0579</v>
      </c>
      <c r="F78" s="94">
        <v>1.4901</v>
      </c>
      <c r="G78" s="94" t="s">
        <v>95</v>
      </c>
      <c r="H78" s="94">
        <v>0.1121</v>
      </c>
      <c r="I78" s="94">
        <v>0.1174</v>
      </c>
      <c r="J78" s="94">
        <v>0.1418</v>
      </c>
      <c r="K78" s="94">
        <v>0.0762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8.5509</v>
      </c>
      <c r="E79" s="93">
        <v>9.4342</v>
      </c>
      <c r="F79" s="93">
        <v>13.2902</v>
      </c>
      <c r="G79" s="93">
        <v>8.9179</v>
      </c>
      <c r="H79" s="93" t="s">
        <v>95</v>
      </c>
      <c r="I79" s="93">
        <v>1.0464</v>
      </c>
      <c r="J79" s="93">
        <v>1.2643</v>
      </c>
      <c r="K79" s="93">
        <v>0.6793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8.1712</v>
      </c>
      <c r="E80" s="94">
        <v>9.0155</v>
      </c>
      <c r="F80" s="94">
        <v>12.6978</v>
      </c>
      <c r="G80" s="94">
        <v>8.5207</v>
      </c>
      <c r="H80" s="94">
        <v>0.9554</v>
      </c>
      <c r="I80" s="94" t="s">
        <v>95</v>
      </c>
      <c r="J80" s="94">
        <v>1.2079</v>
      </c>
      <c r="K80" s="94">
        <v>0.649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6.7633</v>
      </c>
      <c r="E81" s="93">
        <v>7.4616</v>
      </c>
      <c r="F81" s="93">
        <v>10.5121</v>
      </c>
      <c r="G81" s="93">
        <v>7.0542</v>
      </c>
      <c r="H81" s="93">
        <v>0.7909</v>
      </c>
      <c r="I81" s="93">
        <v>0.8279</v>
      </c>
      <c r="J81" s="93" t="s">
        <v>95</v>
      </c>
      <c r="K81" s="93">
        <v>0.5373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12.5946</v>
      </c>
      <c r="E82" s="94">
        <v>13.8921</v>
      </c>
      <c r="F82" s="94">
        <v>19.5658</v>
      </c>
      <c r="G82" s="94">
        <v>13.129</v>
      </c>
      <c r="H82" s="94">
        <v>1.4721</v>
      </c>
      <c r="I82" s="94">
        <v>1.5409</v>
      </c>
      <c r="J82" s="94">
        <v>1.861</v>
      </c>
      <c r="K82" s="94" t="s">
        <v>95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K86" s="53"/>
      <c r="L86" s="53"/>
      <c r="M86" s="121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121"/>
      <c r="M87" s="116"/>
      <c r="N87" s="121"/>
      <c r="O87" s="116"/>
      <c r="P87" s="116"/>
      <c r="Q87" s="116"/>
      <c r="R87" s="116"/>
      <c r="S87" s="116"/>
      <c r="T87" s="116"/>
      <c r="U87" s="125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16"/>
      <c r="M88" s="116"/>
      <c r="N88" s="116"/>
      <c r="O88" s="121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16"/>
      <c r="O89" s="116"/>
      <c r="P89" s="121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16"/>
      <c r="N90" s="116"/>
      <c r="O90" s="116"/>
      <c r="P90" s="116"/>
      <c r="Q90" s="121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16"/>
      <c r="N91" s="116"/>
      <c r="O91" s="116"/>
      <c r="P91" s="116"/>
      <c r="Q91" s="116"/>
      <c r="R91" s="121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16"/>
      <c r="O92" s="116"/>
      <c r="P92" s="116"/>
      <c r="Q92" s="116"/>
      <c r="R92" s="116"/>
      <c r="S92" s="121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16"/>
      <c r="P93" s="116"/>
      <c r="Q93" s="116"/>
      <c r="R93" s="116"/>
      <c r="S93" s="116"/>
      <c r="T93" s="121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16"/>
      <c r="Q94" s="116"/>
      <c r="R94" s="116"/>
      <c r="S94" s="121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16"/>
      <c r="R95" s="116"/>
      <c r="S95" s="116"/>
      <c r="T95" s="121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26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21"/>
      <c r="N97" s="116"/>
      <c r="O97" s="116"/>
      <c r="P97" s="116"/>
      <c r="Q97" s="116"/>
      <c r="R97" s="116"/>
      <c r="S97" s="116"/>
      <c r="T97" s="116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21"/>
      <c r="O98" s="116"/>
      <c r="P98" s="116"/>
      <c r="Q98" s="116"/>
      <c r="R98" s="116"/>
      <c r="S98" s="116"/>
      <c r="T98" s="116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39" t="s">
        <v>63</v>
      </c>
      <c r="C102" s="138"/>
      <c r="D102" s="138"/>
      <c r="E102" s="138"/>
      <c r="F102" s="138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7" t="s">
        <v>64</v>
      </c>
      <c r="C103" s="138"/>
      <c r="D103" s="138"/>
      <c r="E103" s="138"/>
      <c r="F103" s="138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7" t="s">
        <v>65</v>
      </c>
      <c r="C104" s="138"/>
      <c r="D104" s="138"/>
      <c r="E104" s="138"/>
      <c r="F104" s="138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7" t="s">
        <v>66</v>
      </c>
      <c r="C105" s="138"/>
      <c r="D105" s="138"/>
      <c r="E105" s="138"/>
      <c r="F105" s="138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7" t="s">
        <v>67</v>
      </c>
      <c r="C106" s="138"/>
      <c r="D106" s="138"/>
      <c r="E106" s="138"/>
      <c r="F106" s="138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7" t="s">
        <v>68</v>
      </c>
      <c r="C107" s="138"/>
      <c r="D107" s="138"/>
      <c r="E107" s="138"/>
      <c r="F107" s="138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7" t="s">
        <v>69</v>
      </c>
      <c r="C108" s="138"/>
      <c r="D108" s="138"/>
      <c r="E108" s="138"/>
      <c r="F108" s="138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3" t="s">
        <v>70</v>
      </c>
      <c r="C109" s="138"/>
      <c r="D109" s="138"/>
      <c r="E109" s="138"/>
      <c r="F109" s="138"/>
    </row>
    <row r="111" spans="2:6" ht="15.75">
      <c r="B111" s="51" t="s">
        <v>71</v>
      </c>
      <c r="C111" s="144"/>
      <c r="D111" s="145"/>
      <c r="E111" s="145"/>
      <c r="F111" s="146"/>
    </row>
    <row r="112" spans="2:6" ht="30.75" customHeight="1">
      <c r="B112" s="51" t="s">
        <v>72</v>
      </c>
      <c r="C112" s="140" t="s">
        <v>73</v>
      </c>
      <c r="D112" s="140"/>
      <c r="E112" s="140" t="s">
        <v>74</v>
      </c>
      <c r="F112" s="140"/>
    </row>
    <row r="113" spans="2:6" ht="30.75" customHeight="1">
      <c r="B113" s="51" t="s">
        <v>75</v>
      </c>
      <c r="C113" s="140" t="s">
        <v>76</v>
      </c>
      <c r="D113" s="140"/>
      <c r="E113" s="140" t="s">
        <v>77</v>
      </c>
      <c r="F113" s="140"/>
    </row>
    <row r="114" spans="2:6" ht="15" customHeight="1">
      <c r="B114" s="142" t="s">
        <v>78</v>
      </c>
      <c r="C114" s="140" t="s">
        <v>79</v>
      </c>
      <c r="D114" s="140"/>
      <c r="E114" s="140" t="s">
        <v>80</v>
      </c>
      <c r="F114" s="140"/>
    </row>
    <row r="115" spans="2:6" ht="15">
      <c r="B115" s="142"/>
      <c r="C115" s="140"/>
      <c r="D115" s="140"/>
      <c r="E115" s="140"/>
      <c r="F115" s="140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Denis</cp:lastModifiedBy>
  <dcterms:created xsi:type="dcterms:W3CDTF">2013-09-20T06:41:26Z</dcterms:created>
  <dcterms:modified xsi:type="dcterms:W3CDTF">2015-07-28T07:56:11Z</dcterms:modified>
  <cp:category/>
  <cp:version/>
  <cp:contentType/>
  <cp:contentStatus/>
</cp:coreProperties>
</file>