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<sst xmlns="http://schemas.openxmlformats.org/spreadsheetml/2006/main" count="169" uniqueCount="105">
  <si>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</si>
  <si>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</si>
  <si>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</si>
  <si>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</si>
  <si>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</si>
  <si>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</si>
  <si>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</si>
  <si>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</si>
  <si>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</si>
  <si>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</si>
  <si>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</si>
  <si>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</si>
  <si>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</si>
  <si>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</si>
  <si>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</si>
  <si>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</si>
  <si>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</si>
  <si>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</si>
  <si>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</si>
  <si>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</si>
  <si>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</si>
  <si>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</si>
  <si>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</si>
  <si>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</si>
  <si>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</si>
  <si>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</si>
  <si>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</si>
  <si>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</si>
  <si>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</si>
  <si>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</si>
  <si>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</si>
  <si>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</si>
  <si>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</si>
  <si>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</si>
  <si>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</si>
  <si>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</si>
  <si>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</si>
  <si>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</si>
  <si>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</si>
  <si>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</si>
  <si>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</si>
  <si>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</si>
  <si>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</si>
  <si>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</si>
  <si>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</si>
  <si>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</si>
  <si>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</si>
  <si>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</si>
  <si>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</si>
  <si>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</si>
  <si>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</si>
  <si>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</si>
  <si>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</si>
  <si>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</si>
  <si>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</si>
  <si>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</si>
  <si>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</si>
  <si>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</si>
  <si>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</si>
  <si>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</si>
  <si>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</si>
  <si>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</si>
  <si>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</si>
  <si>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</si>
  <si>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</si>
  <si>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</si>
  <si>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</si>
  <si>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</si>
  <si>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</si>
  <si>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</si>
  <si>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</si>
  <si>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</si>
  <si>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</si>
  <si>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</si>
  <si>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</si>
  <si>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</si>
  <si>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</si>
  <si>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</si>
  <si>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</si>
  <si>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</si>
  <si>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</si>
  <si>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</si>
  <si>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</si>
  <si>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</si>
  <si>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</si>
  <si>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</si>
  <si>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</si>
  <si>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</si>
  <si>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</si>
  <si>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</si>
  <si>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</si>
  <si>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</si>
  <si>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</si>
  <si>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</si>
  <si>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</si>
  <si>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</si>
  <si>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</si>
  <si>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</si>
  <si>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</si>
  <si>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</si>
  <si>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</si>
  <si>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</si>
  <si>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</si>
  <si>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</si>
  <si>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26 листопада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</si>
</sst>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104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4" t="s">
        <v>6</v>
      </c>
      <c r="F6" s="155"/>
      <c r="G6"/>
      <c r="H6"/>
      <c r="I6"/>
    </row>
    <row r="7" spans="2:6" s="6" customFormat="1" ht="15">
      <c r="B7" s="24" t="s">
        <v>80</v>
      </c>
      <c r="C7" s="114">
        <v>0.03</v>
      </c>
      <c r="D7" s="14">
        <v>3.56</v>
      </c>
      <c r="E7" s="114">
        <f aca="true" t="shared" si="0" ref="E7:F9">C7*39.3683</f>
        <v>1.1810489999999998</v>
      </c>
      <c r="F7" s="13">
        <f t="shared" si="0"/>
        <v>140.151148</v>
      </c>
    </row>
    <row r="8" spans="2:6" s="6" customFormat="1" ht="15">
      <c r="B8" s="24" t="s">
        <v>88</v>
      </c>
      <c r="C8" s="114">
        <v>0.024</v>
      </c>
      <c r="D8" s="14">
        <v>3.68</v>
      </c>
      <c r="E8" s="114">
        <f t="shared" si="0"/>
        <v>0.9448392</v>
      </c>
      <c r="F8" s="13">
        <f t="shared" si="0"/>
        <v>144.875344</v>
      </c>
    </row>
    <row r="9" spans="2:17" s="6" customFormat="1" ht="15">
      <c r="B9" s="24" t="s">
        <v>86</v>
      </c>
      <c r="C9" s="114">
        <v>0.024</v>
      </c>
      <c r="D9" s="14">
        <v>3.76</v>
      </c>
      <c r="E9" s="114">
        <f t="shared" si="0"/>
        <v>0.9448392</v>
      </c>
      <c r="F9" s="13">
        <f>D9*39.3683</f>
        <v>148.02480799999998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18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77</v>
      </c>
      <c r="C12" s="137">
        <v>0</v>
      </c>
      <c r="D12" s="13">
        <v>174</v>
      </c>
      <c r="E12" s="137">
        <f>C12/$D$86</f>
        <v>0</v>
      </c>
      <c r="F12" s="71">
        <f aca="true" t="shared" si="1" ref="E12:F14">D12/$D$86</f>
        <v>196.87712152070603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35">
        <v>0.14</v>
      </c>
      <c r="D13" s="13">
        <v>176.25</v>
      </c>
      <c r="E13" s="135">
        <f t="shared" si="1"/>
        <v>0.15840687938447615</v>
      </c>
      <c r="F13" s="71">
        <f t="shared" si="1"/>
        <v>199.42294636795654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81</v>
      </c>
      <c r="C14" s="137">
        <v>0</v>
      </c>
      <c r="D14" s="13">
        <v>180</v>
      </c>
      <c r="E14" s="137">
        <f t="shared" si="1"/>
        <v>0</v>
      </c>
      <c r="F14" s="71">
        <f t="shared" si="1"/>
        <v>203.66598778004072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74</v>
      </c>
      <c r="D16" s="157"/>
      <c r="E16" s="154" t="s">
        <v>6</v>
      </c>
      <c r="F16" s="15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64">
        <v>20</v>
      </c>
      <c r="D17" s="87">
        <v>23930</v>
      </c>
      <c r="E17" s="116">
        <f>C17/$D$87</f>
        <v>0.17608733932030288</v>
      </c>
      <c r="F17" s="71">
        <f>D17/$D$87</f>
        <v>210.6885014967424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63">
        <v>90</v>
      </c>
      <c r="D18" s="87">
        <v>24430</v>
      </c>
      <c r="E18" s="135">
        <f>C18/$D$87</f>
        <v>0.7923930269413629</v>
      </c>
      <c r="F18" s="71">
        <f>D18/$D$87</f>
        <v>215.09068497974997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63">
        <v>30</v>
      </c>
      <c r="D19" s="87">
        <v>24160</v>
      </c>
      <c r="E19" s="135">
        <f>C19/$D$87</f>
        <v>0.26413100898045433</v>
      </c>
      <c r="F19" s="71">
        <f>D19/$D$87</f>
        <v>212.71350589892586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80</v>
      </c>
      <c r="C22" s="117">
        <v>0.076</v>
      </c>
      <c r="D22" s="14">
        <v>5.074</v>
      </c>
      <c r="E22" s="117">
        <f aca="true" t="shared" si="2" ref="E22:F24">C22*36.7437</f>
        <v>2.7925211999999995</v>
      </c>
      <c r="F22" s="13">
        <f t="shared" si="2"/>
        <v>186.43753379999998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88</v>
      </c>
      <c r="C23" s="117">
        <v>0.066</v>
      </c>
      <c r="D23" s="14">
        <v>5.134</v>
      </c>
      <c r="E23" s="117">
        <f t="shared" si="2"/>
        <v>2.4250841999999997</v>
      </c>
      <c r="F23" s="13">
        <f t="shared" si="2"/>
        <v>188.64215579999998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86</v>
      </c>
      <c r="C24" s="117">
        <v>0.056</v>
      </c>
      <c r="D24" s="89">
        <v>5.182</v>
      </c>
      <c r="E24" s="117">
        <f t="shared" si="2"/>
        <v>2.0576472</v>
      </c>
      <c r="F24" s="13">
        <f t="shared" si="2"/>
        <v>190.4058534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7">
        <v>0</v>
      </c>
      <c r="D27" s="71">
        <v>199.25</v>
      </c>
      <c r="E27" s="137">
        <f aca="true" t="shared" si="3" ref="E27:F29">C27/$D$86</f>
        <v>0</v>
      </c>
      <c r="F27" s="71">
        <f t="shared" si="3"/>
        <v>225.4469336954062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81</v>
      </c>
      <c r="C28" s="137">
        <v>0</v>
      </c>
      <c r="D28" s="13">
        <v>202.5</v>
      </c>
      <c r="E28" s="137">
        <f t="shared" si="3"/>
        <v>0</v>
      </c>
      <c r="F28" s="71">
        <f t="shared" si="3"/>
        <v>229.1242362525458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7">
        <v>0</v>
      </c>
      <c r="D29" s="13">
        <v>204</v>
      </c>
      <c r="E29" s="137">
        <f>C29/$D$86</f>
        <v>0</v>
      </c>
      <c r="F29" s="71">
        <f t="shared" si="3"/>
        <v>230.82145281737948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35">
        <v>0.95</v>
      </c>
      <c r="D32" s="13">
        <v>366.5</v>
      </c>
      <c r="E32" s="135">
        <f aca="true" t="shared" si="4" ref="E32:F34">C32/$D$86</f>
        <v>1.0749038243946594</v>
      </c>
      <c r="F32" s="71">
        <f t="shared" si="4"/>
        <v>414.6865806743607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102</v>
      </c>
      <c r="C33" s="135">
        <v>1.07</v>
      </c>
      <c r="D33" s="13">
        <v>368.5</v>
      </c>
      <c r="E33" s="135">
        <f t="shared" si="4"/>
        <v>1.2106811495813532</v>
      </c>
      <c r="F33" s="71">
        <f t="shared" si="4"/>
        <v>416.9495360941389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103</v>
      </c>
      <c r="C34" s="135">
        <v>0.47</v>
      </c>
      <c r="D34" s="66">
        <v>367.25</v>
      </c>
      <c r="E34" s="135">
        <f t="shared" si="4"/>
        <v>0.531794523647884</v>
      </c>
      <c r="F34" s="71">
        <f t="shared" si="4"/>
        <v>415.5351889567775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14">
        <v>0.086</v>
      </c>
      <c r="D37" s="75">
        <v>2.79</v>
      </c>
      <c r="E37" s="114">
        <f aca="true" t="shared" si="5" ref="E37:F39">C37*58.0164</f>
        <v>4.9894104</v>
      </c>
      <c r="F37" s="71">
        <f t="shared" si="5"/>
        <v>161.865756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14">
        <v>0.082</v>
      </c>
      <c r="D38" s="75">
        <v>2.842</v>
      </c>
      <c r="E38" s="114">
        <f t="shared" si="5"/>
        <v>4.7573448</v>
      </c>
      <c r="F38" s="71">
        <f t="shared" si="5"/>
        <v>164.88260879999999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86</v>
      </c>
      <c r="C39" s="114">
        <v>0.092</v>
      </c>
      <c r="D39" s="75">
        <v>2.844</v>
      </c>
      <c r="E39" s="114">
        <f t="shared" si="5"/>
        <v>5.337508799999999</v>
      </c>
      <c r="F39" s="71">
        <f t="shared" si="5"/>
        <v>164.99864159999998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91</v>
      </c>
      <c r="C42" s="114">
        <v>0.186</v>
      </c>
      <c r="D42" s="75">
        <v>8.646</v>
      </c>
      <c r="E42" s="114">
        <f aca="true" t="shared" si="6" ref="E42:F44">C42*36.7437</f>
        <v>6.834328199999999</v>
      </c>
      <c r="F42" s="71">
        <f t="shared" si="6"/>
        <v>317.6860302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92</v>
      </c>
      <c r="C43" s="114">
        <v>0.184</v>
      </c>
      <c r="D43" s="75">
        <v>8.766</v>
      </c>
      <c r="E43" s="114">
        <f t="shared" si="6"/>
        <v>6.7608407999999995</v>
      </c>
      <c r="F43" s="71">
        <f t="shared" si="6"/>
        <v>322.09527419999995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83</v>
      </c>
      <c r="C44" s="114">
        <v>0.182</v>
      </c>
      <c r="D44" s="75">
        <v>8.902</v>
      </c>
      <c r="E44" s="114">
        <f t="shared" si="6"/>
        <v>6.687353399999999</v>
      </c>
      <c r="F44" s="71">
        <f t="shared" si="6"/>
        <v>327.09241739999993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2.75">
      <c r="B46" s="136"/>
      <c r="C46" s="157" t="s">
        <v>73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89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93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80</v>
      </c>
      <c r="C52" s="114">
        <v>2.8</v>
      </c>
      <c r="D52" s="76">
        <v>304</v>
      </c>
      <c r="E52" s="114">
        <f aca="true" t="shared" si="7" ref="E52:F54">C52*1.1023</f>
        <v>3.08644</v>
      </c>
      <c r="F52" s="76">
        <f t="shared" si="7"/>
        <v>335.0992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92</v>
      </c>
      <c r="C53" s="114">
        <v>2.9</v>
      </c>
      <c r="D53" s="76">
        <v>305.2</v>
      </c>
      <c r="E53" s="114">
        <f t="shared" si="7"/>
        <v>3.19667</v>
      </c>
      <c r="F53" s="76">
        <f t="shared" si="7"/>
        <v>336.42196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83</v>
      </c>
      <c r="C54" s="114">
        <v>2.6</v>
      </c>
      <c r="D54" s="76">
        <v>307.8</v>
      </c>
      <c r="E54" s="114">
        <f>C54*1.1023</f>
        <v>2.8659800000000004</v>
      </c>
      <c r="F54" s="76">
        <f t="shared" si="7"/>
        <v>339.28794000000005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80</v>
      </c>
      <c r="C57" s="135">
        <v>0.69</v>
      </c>
      <c r="D57" s="71">
        <v>26.99</v>
      </c>
      <c r="E57" s="135">
        <f aca="true" t="shared" si="8" ref="E57:F59">C57/454*1000</f>
        <v>1.5198237885462553</v>
      </c>
      <c r="F57" s="71">
        <f t="shared" si="8"/>
        <v>59.44933920704845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96</v>
      </c>
      <c r="C58" s="135">
        <v>0.66</v>
      </c>
      <c r="D58" s="71">
        <v>27.23</v>
      </c>
      <c r="E58" s="135">
        <f t="shared" si="8"/>
        <v>1.4537444933920705</v>
      </c>
      <c r="F58" s="71">
        <f t="shared" si="8"/>
        <v>59.97797356828194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83</v>
      </c>
      <c r="C59" s="135">
        <v>0.65</v>
      </c>
      <c r="D59" s="71">
        <v>27.5</v>
      </c>
      <c r="E59" s="135">
        <f t="shared" si="8"/>
        <v>1.4317180616740088</v>
      </c>
      <c r="F59" s="71">
        <f t="shared" si="8"/>
        <v>60.5726872246696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87</v>
      </c>
      <c r="C62" s="114">
        <v>0.01</v>
      </c>
      <c r="D62" s="75">
        <v>10.785</v>
      </c>
      <c r="E62" s="114">
        <f aca="true" t="shared" si="9" ref="E62:F64">C62*22.026</f>
        <v>0.22026</v>
      </c>
      <c r="F62" s="71">
        <f t="shared" si="9"/>
        <v>237.55041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83</v>
      </c>
      <c r="C63" s="114">
        <v>0.005</v>
      </c>
      <c r="D63" s="75">
        <v>10.935</v>
      </c>
      <c r="E63" s="114">
        <f t="shared" si="9"/>
        <v>0.11013</v>
      </c>
      <c r="F63" s="71">
        <f t="shared" si="9"/>
        <v>240.85431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86</v>
      </c>
      <c r="C64" s="114">
        <v>0.005</v>
      </c>
      <c r="D64" s="75" t="s">
        <v>72</v>
      </c>
      <c r="E64" s="114">
        <f t="shared" si="9"/>
        <v>0.11013</v>
      </c>
      <c r="F64" s="71" t="s">
        <v>72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2" t="s">
        <v>97</v>
      </c>
      <c r="D66" s="153"/>
      <c r="E66" s="152" t="s">
        <v>23</v>
      </c>
      <c r="F66" s="153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95</v>
      </c>
      <c r="C67" s="114">
        <v>0.022</v>
      </c>
      <c r="D67" s="75">
        <v>1.258</v>
      </c>
      <c r="E67" s="114">
        <f>C67/3.785</f>
        <v>0.005812417437252311</v>
      </c>
      <c r="F67" s="71">
        <f aca="true" t="shared" si="10" ref="E67:F69">D67/3.785</f>
        <v>0.3323645970937913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87</v>
      </c>
      <c r="C68" s="114">
        <v>0.018</v>
      </c>
      <c r="D68" s="75">
        <v>1.275</v>
      </c>
      <c r="E68" s="114">
        <f t="shared" si="10"/>
        <v>0.0047556142668428</v>
      </c>
      <c r="F68" s="71">
        <f t="shared" si="10"/>
        <v>0.33685601056803166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101</v>
      </c>
      <c r="C69" s="114">
        <v>0.02</v>
      </c>
      <c r="D69" s="75">
        <v>1.3</v>
      </c>
      <c r="E69" s="114">
        <f t="shared" si="10"/>
        <v>0.005284015852047556</v>
      </c>
      <c r="F69" s="71">
        <f t="shared" si="10"/>
        <v>0.34346103038309117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2" t="s">
        <v>25</v>
      </c>
      <c r="D71" s="153"/>
      <c r="E71" s="152" t="s">
        <v>26</v>
      </c>
      <c r="F71" s="153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82</v>
      </c>
      <c r="C72" s="131">
        <v>0.00325</v>
      </c>
      <c r="D72" s="126">
        <v>0.885</v>
      </c>
      <c r="E72" s="131">
        <f>C72/454*100</f>
        <v>0.0007158590308370044</v>
      </c>
      <c r="F72" s="77">
        <f>D72/454*1000</f>
        <v>1.9493392070484583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95</v>
      </c>
      <c r="C73" s="141">
        <v>0.00475</v>
      </c>
      <c r="D73" s="126">
        <v>0.901</v>
      </c>
      <c r="E73" s="141">
        <f>C73/454*100</f>
        <v>0.0010462555066079295</v>
      </c>
      <c r="F73" s="77">
        <f>D73/454*1000</f>
        <v>1.9845814977973568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87</v>
      </c>
      <c r="C74" s="141">
        <v>0.006</v>
      </c>
      <c r="D74" s="126">
        <v>0.9075</v>
      </c>
      <c r="E74" s="141">
        <f>C74/454*100</f>
        <v>0.0013215859030837004</v>
      </c>
      <c r="F74" s="77">
        <f>D74/454*1000</f>
        <v>1.998898678414097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9" t="s">
        <v>25</v>
      </c>
      <c r="D76" s="159"/>
      <c r="E76" s="152" t="s">
        <v>28</v>
      </c>
      <c r="F76" s="15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83</v>
      </c>
      <c r="C77" s="118">
        <v>0.0001</v>
      </c>
      <c r="D77" s="127">
        <v>0.1247</v>
      </c>
      <c r="E77" s="118">
        <f aca="true" t="shared" si="11" ref="E77:F79">C77/454*1000000</f>
        <v>0.22026431718061676</v>
      </c>
      <c r="F77" s="71">
        <f t="shared" si="11"/>
        <v>274.6696035242291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18">
        <v>0.0003</v>
      </c>
      <c r="D78" s="127" t="s">
        <v>72</v>
      </c>
      <c r="E78" s="118">
        <f t="shared" si="11"/>
        <v>0.6607929515418502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99</v>
      </c>
      <c r="C79" s="118">
        <v>0.0002</v>
      </c>
      <c r="D79" s="127" t="s">
        <v>72</v>
      </c>
      <c r="E79" s="118">
        <f t="shared" si="11"/>
        <v>0.4405286343612335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1.1315</v>
      </c>
      <c r="F85" s="128">
        <v>0.0088</v>
      </c>
      <c r="G85" s="128">
        <v>1.2755</v>
      </c>
      <c r="H85" s="128">
        <v>1.0006</v>
      </c>
      <c r="I85" s="128">
        <v>0.7539</v>
      </c>
      <c r="J85" s="128">
        <v>0.7235</v>
      </c>
      <c r="K85" s="128">
        <v>0.1278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0.8838</v>
      </c>
      <c r="E86" s="129" t="s">
        <v>72</v>
      </c>
      <c r="F86" s="129">
        <v>0.0078</v>
      </c>
      <c r="G86" s="129">
        <v>1.1273</v>
      </c>
      <c r="H86" s="129">
        <v>0.8843</v>
      </c>
      <c r="I86" s="129">
        <v>0.6663</v>
      </c>
      <c r="J86" s="129">
        <v>0.6394</v>
      </c>
      <c r="K86" s="129">
        <v>0.1129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113.58</v>
      </c>
      <c r="E87" s="128">
        <v>128.5158</v>
      </c>
      <c r="F87" s="128" t="s">
        <v>72</v>
      </c>
      <c r="G87" s="128">
        <v>144.8713</v>
      </c>
      <c r="H87" s="128">
        <v>113.6482</v>
      </c>
      <c r="I87" s="128">
        <v>85.6238</v>
      </c>
      <c r="J87" s="128">
        <v>82.1751</v>
      </c>
      <c r="K87" s="128">
        <v>14.5141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0.784</v>
      </c>
      <c r="E88" s="129">
        <v>0.8871</v>
      </c>
      <c r="F88" s="129">
        <v>0.0069</v>
      </c>
      <c r="G88" s="129" t="s">
        <v>72</v>
      </c>
      <c r="H88" s="129">
        <v>0.7845</v>
      </c>
      <c r="I88" s="129">
        <v>0.591</v>
      </c>
      <c r="J88" s="129">
        <v>0.5672</v>
      </c>
      <c r="K88" s="129">
        <v>0.1002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0.9994</v>
      </c>
      <c r="E89" s="128">
        <v>1.1308</v>
      </c>
      <c r="F89" s="128">
        <v>0.0088</v>
      </c>
      <c r="G89" s="128">
        <v>1.2747</v>
      </c>
      <c r="H89" s="128" t="s">
        <v>72</v>
      </c>
      <c r="I89" s="128">
        <v>0.7534</v>
      </c>
      <c r="J89" s="128">
        <v>0.7231</v>
      </c>
      <c r="K89" s="128">
        <v>0.1277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1.3265</v>
      </c>
      <c r="E90" s="129">
        <v>1.5009</v>
      </c>
      <c r="F90" s="129">
        <v>0.0117</v>
      </c>
      <c r="G90" s="129">
        <v>1.692</v>
      </c>
      <c r="H90" s="129">
        <v>1.3273</v>
      </c>
      <c r="I90" s="129" t="s">
        <v>72</v>
      </c>
      <c r="J90" s="129">
        <v>0.9597</v>
      </c>
      <c r="K90" s="129">
        <v>0.1695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1.3822</v>
      </c>
      <c r="E91" s="128">
        <v>1.5639</v>
      </c>
      <c r="F91" s="128">
        <v>0.0122</v>
      </c>
      <c r="G91" s="128">
        <v>1.763</v>
      </c>
      <c r="H91" s="128">
        <v>1.383</v>
      </c>
      <c r="I91" s="128">
        <v>1.042</v>
      </c>
      <c r="J91" s="128" t="s">
        <v>72</v>
      </c>
      <c r="K91" s="128">
        <v>0.1766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7.8255</v>
      </c>
      <c r="E92" s="129">
        <v>8.8546</v>
      </c>
      <c r="F92" s="129">
        <v>0.0689</v>
      </c>
      <c r="G92" s="129">
        <v>9.9814</v>
      </c>
      <c r="H92" s="129">
        <v>7.8302</v>
      </c>
      <c r="I92" s="129">
        <v>5.8994</v>
      </c>
      <c r="J92" s="129">
        <v>5.6617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2" t="s">
        <v>55</v>
      </c>
      <c r="C115" s="142"/>
      <c r="D115" s="142"/>
      <c r="E115" s="142"/>
      <c r="F115" s="14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2" t="s">
        <v>56</v>
      </c>
      <c r="C116" s="142"/>
      <c r="D116" s="142"/>
      <c r="E116" s="142"/>
      <c r="F116" s="14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2" t="s">
        <v>57</v>
      </c>
      <c r="C117" s="142"/>
      <c r="D117" s="142"/>
      <c r="E117" s="142"/>
      <c r="F117" s="14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2" t="s">
        <v>58</v>
      </c>
      <c r="C118" s="142"/>
      <c r="D118" s="142"/>
      <c r="E118" s="142"/>
      <c r="F118" s="14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2" t="s">
        <v>59</v>
      </c>
      <c r="C119" s="142"/>
      <c r="D119" s="142"/>
      <c r="E119" s="142"/>
      <c r="F119" s="14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2" t="s">
        <v>60</v>
      </c>
      <c r="C120" s="142"/>
      <c r="D120" s="142"/>
      <c r="E120" s="142"/>
      <c r="F120" s="14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8" t="s">
        <v>61</v>
      </c>
      <c r="C121" s="158"/>
      <c r="D121" s="158"/>
      <c r="E121" s="158"/>
      <c r="F121" s="158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49"/>
      <c r="D123" s="151"/>
      <c r="E123" s="151"/>
      <c r="F123" s="150"/>
      <c r="G123" s="120"/>
      <c r="H123" s="120"/>
    </row>
    <row r="124" spans="2:8" ht="30.75" customHeight="1">
      <c r="B124" s="32" t="s">
        <v>63</v>
      </c>
      <c r="C124" s="149" t="s">
        <v>64</v>
      </c>
      <c r="D124" s="150"/>
      <c r="E124" s="149" t="s">
        <v>65</v>
      </c>
      <c r="F124" s="150"/>
      <c r="G124" s="120"/>
      <c r="H124" s="120"/>
    </row>
    <row r="125" spans="2:8" ht="30.75" customHeight="1">
      <c r="B125" s="32" t="s">
        <v>66</v>
      </c>
      <c r="C125" s="149" t="s">
        <v>67</v>
      </c>
      <c r="D125" s="150"/>
      <c r="E125" s="149" t="s">
        <v>68</v>
      </c>
      <c r="F125" s="150"/>
      <c r="G125" s="120"/>
      <c r="H125" s="120"/>
    </row>
    <row r="126" spans="2:8" ht="15" customHeight="1">
      <c r="B126" s="143" t="s">
        <v>69</v>
      </c>
      <c r="C126" s="145" t="s">
        <v>70</v>
      </c>
      <c r="D126" s="146"/>
      <c r="E126" s="145" t="s">
        <v>71</v>
      </c>
      <c r="F126" s="146"/>
      <c r="G126" s="120"/>
      <c r="H126" s="120"/>
    </row>
    <row r="127" spans="2:8" ht="15" customHeight="1">
      <c r="B127" s="144"/>
      <c r="C127" s="147"/>
      <c r="D127" s="148"/>
      <c r="E127" s="147"/>
      <c r="F127" s="148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2018-11-27T09:04:12Z</dcterms:modified>
  <cp:category/>
  <cp:version/>
  <cp:contentType/>
  <cp:contentStatus/>
</cp:coreProperties>
</file>