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<sst xmlns="http://schemas.openxmlformats.org/spreadsheetml/2006/main" count="162" uniqueCount="112">
  <si>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</si>
  <si>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</si>
  <si>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</si>
  <si>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</si>
  <si>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</si>
  <si>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</si>
  <si>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</si>
  <si>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</si>
  <si>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</si>
  <si>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</si>
  <si>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</si>
  <si>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</si>
  <si>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</si>
  <si>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</si>
  <si>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</si>
  <si>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</si>
  <si>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</si>
  <si>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</si>
  <si>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</si>
  <si>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</si>
  <si>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</si>
  <si>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</si>
  <si>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</si>
  <si>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</si>
  <si>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</si>
  <si>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</si>
  <si>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</si>
  <si>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</si>
  <si>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</si>
  <si>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</si>
  <si>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</si>
  <si>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</si>
  <si>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</si>
  <si>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</si>
  <si>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</si>
  <si>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</si>
  <si>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</si>
  <si>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</si>
  <si>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</si>
  <si>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</si>
  <si>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</si>
  <si>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</si>
  <si>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</si>
  <si>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</si>
  <si>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</si>
  <si>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</si>
  <si>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</si>
  <si>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</si>
  <si>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</si>
  <si>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</si>
  <si>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</si>
  <si>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</si>
  <si>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</si>
  <si>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</si>
  <si>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</si>
  <si>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</si>
  <si>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</si>
  <si>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</si>
  <si>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</si>
  <si>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</si>
  <si>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</si>
  <si>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</si>
  <si>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</si>
  <si>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</si>
  <si>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</si>
  <si>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</si>
  <si>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</si>
  <si>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</si>
  <si>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</si>
  <si>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</si>
  <si>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</si>
  <si>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</si>
  <si>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</si>
  <si>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</si>
  <si>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</si>
  <si>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</si>
  <si>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</si>
  <si>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</si>
  <si>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</si>
  <si>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</si>
  <si>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</si>
  <si>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</si>
  <si>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</si>
  <si>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</si>
  <si>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</si>
  <si>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</si>
  <si>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</si>
  <si>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</si>
  <si>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</si>
  <si>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</si>
  <si>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</si>
  <si>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</si>
  <si>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</si>
  <si>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</si>
  <si>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</si>
  <si>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</si>
  <si>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</si>
  <si>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</si>
  <si>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</si>
  <si>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</si>
  <si>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</si>
  <si>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</si>
  <si>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</si>
  <si>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</si>
  <si>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</si>
  <si>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</si>
  <si>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</si>
  <si>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</si>
  <si>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</si>
  <si>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</si>
  <si>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</si>
  <si>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26 липня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</si>
</sst>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111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95</v>
      </c>
      <c r="C7" s="141">
        <v>0.022</v>
      </c>
      <c r="D7" s="14">
        <v>3.326</v>
      </c>
      <c r="E7" s="141">
        <f aca="true" t="shared" si="0" ref="E7:F9">C7*39.3683</f>
        <v>0.8661026</v>
      </c>
      <c r="F7" s="13">
        <f t="shared" si="0"/>
        <v>130.9389658</v>
      </c>
    </row>
    <row r="8" spans="2:6" s="6" customFormat="1" ht="15">
      <c r="B8" s="25" t="s">
        <v>102</v>
      </c>
      <c r="C8" s="141">
        <v>0.016</v>
      </c>
      <c r="D8" s="14">
        <v>3.394</v>
      </c>
      <c r="E8" s="141">
        <f t="shared" si="0"/>
        <v>0.6298928</v>
      </c>
      <c r="F8" s="13">
        <f t="shared" si="0"/>
        <v>133.6160102</v>
      </c>
    </row>
    <row r="9" spans="2:17" s="6" customFormat="1" ht="15">
      <c r="B9" s="25" t="s">
        <v>109</v>
      </c>
      <c r="C9" s="141">
        <v>0.02</v>
      </c>
      <c r="D9" s="14">
        <v>3.5</v>
      </c>
      <c r="E9" s="141">
        <f t="shared" si="0"/>
        <v>0.787366</v>
      </c>
      <c r="F9" s="13">
        <f t="shared" si="0"/>
        <v>137.78905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4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2">
        <v>0.44</v>
      </c>
      <c r="D12" s="13">
        <v>170</v>
      </c>
      <c r="E12" s="142">
        <f>C12/D86</f>
        <v>0.48362277423609584</v>
      </c>
      <c r="F12" s="79">
        <f>D12/D86</f>
        <v>186.85425368212793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42">
        <v>0.74</v>
      </c>
      <c r="D13" s="13">
        <v>166.75</v>
      </c>
      <c r="E13" s="142">
        <f>C13/D86</f>
        <v>0.8133655748516156</v>
      </c>
      <c r="F13" s="79">
        <f>D13/D86</f>
        <v>183.28204000879313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2">
        <v>0.15</v>
      </c>
      <c r="D14" s="13">
        <v>168.75</v>
      </c>
      <c r="E14" s="142">
        <f>C14/D86</f>
        <v>0.16487140030775993</v>
      </c>
      <c r="F14" s="79">
        <f>D14/D86</f>
        <v>185.48032534622993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87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7" t="s">
        <v>91</v>
      </c>
      <c r="C17" s="142">
        <v>560</v>
      </c>
      <c r="D17" s="103">
        <v>18000</v>
      </c>
      <c r="E17" s="142">
        <f aca="true" t="shared" si="1" ref="E17:F19">C17/$D$87</f>
        <v>5.28950599792198</v>
      </c>
      <c r="F17" s="79">
        <f t="shared" si="1"/>
        <v>170.0198356474922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100</v>
      </c>
      <c r="D18" s="103">
        <v>19800</v>
      </c>
      <c r="E18" s="142">
        <f t="shared" si="1"/>
        <v>0.9445546424860678</v>
      </c>
      <c r="F18" s="79">
        <f t="shared" si="1"/>
        <v>187.0218192122414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2">
        <v>240</v>
      </c>
      <c r="D19" s="103">
        <v>20530</v>
      </c>
      <c r="E19" s="142">
        <f t="shared" si="1"/>
        <v>2.2669311419665625</v>
      </c>
      <c r="F19" s="79">
        <f t="shared" si="1"/>
        <v>193.91706810238972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95</v>
      </c>
      <c r="C22" s="141">
        <v>0.14</v>
      </c>
      <c r="D22" s="14">
        <v>4.16</v>
      </c>
      <c r="E22" s="141">
        <f aca="true" t="shared" si="2" ref="E22:F24">C22*36.7437</f>
        <v>5.144118</v>
      </c>
      <c r="F22" s="13">
        <f t="shared" si="2"/>
        <v>152.853792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102</v>
      </c>
      <c r="C23" s="141">
        <v>0.142</v>
      </c>
      <c r="D23" s="14">
        <v>4.43</v>
      </c>
      <c r="E23" s="141">
        <f t="shared" si="2"/>
        <v>5.217605399999999</v>
      </c>
      <c r="F23" s="13">
        <f t="shared" si="2"/>
        <v>162.774591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109</v>
      </c>
      <c r="C24" s="141">
        <v>0.142</v>
      </c>
      <c r="D24" s="108">
        <v>4.7</v>
      </c>
      <c r="E24" s="141">
        <f t="shared" si="2"/>
        <v>5.217605399999999</v>
      </c>
      <c r="F24" s="13">
        <f t="shared" si="2"/>
        <v>172.69539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42">
        <v>2.93</v>
      </c>
      <c r="D27" s="79">
        <v>165.5</v>
      </c>
      <c r="E27" s="142">
        <f>C27/D86</f>
        <v>3.220488019344911</v>
      </c>
      <c r="F27" s="79">
        <f>D27/D86</f>
        <v>181.90811167289513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42">
        <v>1.88</v>
      </c>
      <c r="D28" s="13">
        <v>170</v>
      </c>
      <c r="E28" s="142">
        <f>C28/D86</f>
        <v>2.066388217190591</v>
      </c>
      <c r="F28" s="79">
        <f>D28/D86</f>
        <v>186.85425368212793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2">
        <v>1.14</v>
      </c>
      <c r="D29" s="13">
        <v>173.75</v>
      </c>
      <c r="E29" s="142">
        <f>C29/D86</f>
        <v>1.2530226423389754</v>
      </c>
      <c r="F29" s="79">
        <f>D29/D86</f>
        <v>190.97603868982193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42">
        <v>0.56</v>
      </c>
      <c r="D32" s="13">
        <v>356</v>
      </c>
      <c r="E32" s="142">
        <f>C32/D86</f>
        <v>0.6155198944823038</v>
      </c>
      <c r="F32" s="79">
        <f>D32/D86</f>
        <v>391.29479006375027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7">
        <v>0.14</v>
      </c>
      <c r="D33" s="13">
        <v>360</v>
      </c>
      <c r="E33" s="147">
        <f>C33/$D$86</f>
        <v>0.15387997362057595</v>
      </c>
      <c r="F33" s="79">
        <f>D33/$D$86</f>
        <v>395.69136073862387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7">
        <v>0.21</v>
      </c>
      <c r="D34" s="73">
        <v>360.75</v>
      </c>
      <c r="E34" s="147">
        <f>C34/$D$86</f>
        <v>0.2308199604308639</v>
      </c>
      <c r="F34" s="79">
        <f>D34/$D$86</f>
        <v>396.51571774016264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95</v>
      </c>
      <c r="C37" s="141">
        <v>0.04</v>
      </c>
      <c r="D37" s="83">
        <v>1.996</v>
      </c>
      <c r="E37" s="141">
        <f aca="true" t="shared" si="3" ref="E37:F39">C37*58.0164</f>
        <v>2.320656</v>
      </c>
      <c r="F37" s="79">
        <f t="shared" si="3"/>
        <v>115.8007344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102</v>
      </c>
      <c r="C38" s="141">
        <v>0.06</v>
      </c>
      <c r="D38" s="83">
        <v>1.972</v>
      </c>
      <c r="E38" s="141">
        <f>C38*58.0164</f>
        <v>3.480984</v>
      </c>
      <c r="F38" s="79">
        <f t="shared" si="3"/>
        <v>114.40834079999999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109</v>
      </c>
      <c r="C39" s="141">
        <v>0.004</v>
      </c>
      <c r="D39" s="83">
        <v>1.994</v>
      </c>
      <c r="E39" s="141">
        <f>C39*58.0164</f>
        <v>0.23206559999999998</v>
      </c>
      <c r="F39" s="79">
        <f t="shared" si="3"/>
        <v>115.6847016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1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96</v>
      </c>
      <c r="C42" s="143">
        <v>0.096</v>
      </c>
      <c r="D42" s="83">
        <v>9.91</v>
      </c>
      <c r="E42" s="143">
        <f aca="true" t="shared" si="4" ref="E42:F44">C42*36.7437</f>
        <v>3.5273952</v>
      </c>
      <c r="F42" s="79">
        <f t="shared" si="4"/>
        <v>364.130067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3">
        <v>0.082</v>
      </c>
      <c r="D43" s="83">
        <v>9.846</v>
      </c>
      <c r="E43" s="143">
        <f t="shared" si="4"/>
        <v>3.0129834</v>
      </c>
      <c r="F43" s="79">
        <f t="shared" si="4"/>
        <v>361.77847019999996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43">
        <v>0.074</v>
      </c>
      <c r="D44" s="83">
        <v>9.736</v>
      </c>
      <c r="E44" s="143">
        <f t="shared" si="4"/>
        <v>2.7190337999999996</v>
      </c>
      <c r="F44" s="79">
        <f t="shared" si="4"/>
        <v>357.7366632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50" t="s">
        <v>86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107" t="s">
        <v>92</v>
      </c>
      <c r="C47" s="146">
        <v>60</v>
      </c>
      <c r="D47" s="104">
        <v>38350</v>
      </c>
      <c r="E47" s="141">
        <f aca="true" t="shared" si="5" ref="E47:F49">C47/$D$87</f>
        <v>0.5667327854916406</v>
      </c>
      <c r="F47" s="79">
        <f t="shared" si="5"/>
        <v>362.236705393407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71">
        <v>50</v>
      </c>
      <c r="D48" s="104">
        <v>43150</v>
      </c>
      <c r="E48" s="143">
        <f t="shared" si="5"/>
        <v>0.4722773212430339</v>
      </c>
      <c r="F48" s="79">
        <f t="shared" si="5"/>
        <v>407.57532823273823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46">
        <v>350</v>
      </c>
      <c r="D49" s="104">
        <v>47550</v>
      </c>
      <c r="E49" s="141">
        <f t="shared" si="5"/>
        <v>3.305941248701237</v>
      </c>
      <c r="F49" s="79">
        <f t="shared" si="5"/>
        <v>449.1357325021252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1" t="s">
        <v>17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96</v>
      </c>
      <c r="C52" s="143">
        <v>2.5</v>
      </c>
      <c r="D52" s="84">
        <v>341.2</v>
      </c>
      <c r="E52" s="143">
        <f aca="true" t="shared" si="6" ref="E52:F54">C52*1.1023</f>
        <v>2.75575</v>
      </c>
      <c r="F52" s="84">
        <f t="shared" si="6"/>
        <v>376.10476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43">
        <v>2.8</v>
      </c>
      <c r="D53" s="84">
        <v>341.1</v>
      </c>
      <c r="E53" s="143">
        <f t="shared" si="6"/>
        <v>3.08644</v>
      </c>
      <c r="F53" s="84">
        <f t="shared" si="6"/>
        <v>375.99453000000005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108</v>
      </c>
      <c r="C54" s="143">
        <v>3.3</v>
      </c>
      <c r="D54" s="126">
        <v>339.1</v>
      </c>
      <c r="E54" s="143">
        <f t="shared" si="6"/>
        <v>3.63759</v>
      </c>
      <c r="F54" s="84">
        <f t="shared" si="6"/>
        <v>373.78993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1" t="s">
        <v>19</v>
      </c>
      <c r="D56" s="152"/>
      <c r="E56" s="151" t="s">
        <v>20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7">
        <v>0.1</v>
      </c>
      <c r="D57" s="79">
        <v>29.62</v>
      </c>
      <c r="E57" s="147">
        <f aca="true" t="shared" si="7" ref="E57:F59">C57/454*1000</f>
        <v>0.22026431718061676</v>
      </c>
      <c r="F57" s="79">
        <f t="shared" si="7"/>
        <v>65.24229074889868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47">
        <v>0.11</v>
      </c>
      <c r="D58" s="79">
        <v>29.75</v>
      </c>
      <c r="E58" s="147">
        <f t="shared" si="7"/>
        <v>0.2422907488986784</v>
      </c>
      <c r="F58" s="79">
        <f t="shared" si="7"/>
        <v>65.52863436123347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108</v>
      </c>
      <c r="C59" s="147">
        <v>0.1</v>
      </c>
      <c r="D59" s="79">
        <v>29.86</v>
      </c>
      <c r="E59" s="147">
        <f t="shared" si="7"/>
        <v>0.22026431718061676</v>
      </c>
      <c r="F59" s="79">
        <f t="shared" si="7"/>
        <v>65.77092511013217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2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1" t="s">
        <v>22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95</v>
      </c>
      <c r="C62" s="141">
        <v>0.335</v>
      </c>
      <c r="D62" s="83">
        <v>10.05</v>
      </c>
      <c r="E62" s="141">
        <f aca="true" t="shared" si="8" ref="E62:F64">C62/3.785</f>
        <v>0.08850726552179657</v>
      </c>
      <c r="F62" s="79">
        <f t="shared" si="8"/>
        <v>2.6552179656538972</v>
      </c>
      <c r="G62" s="52"/>
      <c r="H62" s="127"/>
      <c r="I62" s="127"/>
      <c r="J62" s="70"/>
      <c r="K62" s="52"/>
      <c r="L62" s="12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103</v>
      </c>
      <c r="C63" s="141">
        <v>0.335</v>
      </c>
      <c r="D63" s="83">
        <v>10.29</v>
      </c>
      <c r="E63" s="141">
        <f t="shared" si="8"/>
        <v>0.08850726552179657</v>
      </c>
      <c r="F63" s="79">
        <f t="shared" si="8"/>
        <v>2.7186261558784675</v>
      </c>
      <c r="G63" s="129"/>
      <c r="H63" s="128"/>
      <c r="I63" s="128"/>
      <c r="J63" s="128"/>
      <c r="K63" s="129"/>
      <c r="L63" s="128"/>
      <c r="M63" s="128"/>
      <c r="N63" s="128"/>
      <c r="O63" s="128"/>
      <c r="P63" s="128"/>
      <c r="Q63" s="128"/>
      <c r="R63" s="128"/>
      <c r="S63" s="130"/>
      <c r="T63" s="130"/>
      <c r="U63" s="130"/>
      <c r="V63" s="130"/>
      <c r="W63" s="128"/>
      <c r="X63" s="52"/>
    </row>
    <row r="64" spans="2:24" ht="15">
      <c r="B64" s="25" t="s">
        <v>110</v>
      </c>
      <c r="C64" s="141">
        <v>0.335</v>
      </c>
      <c r="D64" s="83">
        <v>10.83</v>
      </c>
      <c r="E64" s="141">
        <f t="shared" si="8"/>
        <v>0.08850726552179657</v>
      </c>
      <c r="F64" s="79">
        <f t="shared" si="8"/>
        <v>2.8612945838837516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8"/>
      <c r="R64" s="128"/>
      <c r="S64" s="132"/>
      <c r="T64" s="132"/>
      <c r="U64" s="132"/>
      <c r="V64" s="130"/>
      <c r="W64" s="128"/>
      <c r="X64" s="52"/>
    </row>
    <row r="65" spans="2:24" ht="15">
      <c r="B65" s="58"/>
      <c r="C65" s="77"/>
      <c r="D65" s="78"/>
      <c r="E65" s="106"/>
      <c r="F65" s="78"/>
      <c r="G65" s="131"/>
      <c r="H65" s="131"/>
      <c r="I65" s="131"/>
      <c r="J65" s="133"/>
      <c r="K65" s="131"/>
      <c r="L65" s="131"/>
      <c r="M65" s="131"/>
      <c r="N65" s="131"/>
      <c r="O65" s="131"/>
      <c r="P65" s="131"/>
      <c r="Q65" s="128"/>
      <c r="R65" s="128"/>
      <c r="S65" s="132"/>
      <c r="T65" s="132"/>
      <c r="U65" s="132"/>
      <c r="V65" s="130"/>
      <c r="W65" s="128"/>
      <c r="X65" s="52"/>
    </row>
    <row r="66" spans="2:25" ht="15.75" customHeight="1">
      <c r="B66" s="27" t="s">
        <v>23</v>
      </c>
      <c r="C66" s="151" t="s">
        <v>24</v>
      </c>
      <c r="D66" s="152"/>
      <c r="E66" s="151" t="s">
        <v>25</v>
      </c>
      <c r="F66" s="152"/>
      <c r="G66" s="133"/>
      <c r="H66" s="131"/>
      <c r="I66" s="131"/>
      <c r="J66" s="131"/>
      <c r="K66" s="133"/>
      <c r="L66" s="131"/>
      <c r="M66" s="131"/>
      <c r="N66" s="131"/>
      <c r="O66" s="131"/>
      <c r="P66" s="131"/>
      <c r="Q66" s="128"/>
      <c r="R66" s="128"/>
      <c r="S66" s="132"/>
      <c r="T66" s="132"/>
      <c r="U66" s="132"/>
      <c r="V66" s="130"/>
      <c r="W66" s="128"/>
      <c r="X66" s="52"/>
      <c r="Y66" s="37"/>
    </row>
    <row r="67" spans="2:25" s="6" customFormat="1" ht="15.75" customHeight="1">
      <c r="B67" s="25" t="s">
        <v>96</v>
      </c>
      <c r="C67" s="141">
        <v>0.014</v>
      </c>
      <c r="D67" s="83">
        <v>1.461</v>
      </c>
      <c r="E67" s="141">
        <f aca="true" t="shared" si="9" ref="E67:F69">C67/3.785</f>
        <v>0.003698811096433289</v>
      </c>
      <c r="F67" s="79">
        <f t="shared" si="9"/>
        <v>0.38599735799207396</v>
      </c>
      <c r="G67" s="131"/>
      <c r="H67" s="133"/>
      <c r="I67" s="133"/>
      <c r="J67" s="131"/>
      <c r="K67" s="131"/>
      <c r="L67" s="133"/>
      <c r="M67" s="131"/>
      <c r="N67" s="131"/>
      <c r="O67" s="131"/>
      <c r="P67" s="131"/>
      <c r="Q67" s="128"/>
      <c r="R67" s="128"/>
      <c r="S67" s="132"/>
      <c r="T67" s="132"/>
      <c r="U67" s="132"/>
      <c r="V67" s="130"/>
      <c r="W67" s="128"/>
      <c r="X67" s="52"/>
      <c r="Y67" s="36"/>
    </row>
    <row r="68" spans="2:25" s="6" customFormat="1" ht="16.5" customHeight="1">
      <c r="B68" s="25" t="s">
        <v>95</v>
      </c>
      <c r="C68" s="141">
        <v>0.012</v>
      </c>
      <c r="D68" s="83">
        <v>1.457</v>
      </c>
      <c r="E68" s="141">
        <f t="shared" si="9"/>
        <v>0.003170409511228534</v>
      </c>
      <c r="F68" s="79">
        <f t="shared" si="9"/>
        <v>0.38494055482166445</v>
      </c>
      <c r="G68" s="131"/>
      <c r="H68" s="131"/>
      <c r="I68" s="131"/>
      <c r="J68" s="131"/>
      <c r="K68" s="131"/>
      <c r="L68" s="131"/>
      <c r="M68" s="133"/>
      <c r="N68" s="131"/>
      <c r="O68" s="131"/>
      <c r="P68" s="131"/>
      <c r="Q68" s="128"/>
      <c r="R68" s="128"/>
      <c r="S68" s="132"/>
      <c r="T68" s="132"/>
      <c r="U68" s="132"/>
      <c r="V68" s="134"/>
      <c r="W68" s="128"/>
      <c r="X68" s="52"/>
      <c r="Y68" s="36"/>
    </row>
    <row r="69" spans="2:25" s="6" customFormat="1" ht="16.5" customHeight="1">
      <c r="B69" s="25" t="s">
        <v>108</v>
      </c>
      <c r="C69" s="141">
        <v>0.004</v>
      </c>
      <c r="D69" s="83">
        <v>1.436</v>
      </c>
      <c r="E69" s="141">
        <f t="shared" si="9"/>
        <v>0.0010568031704095112</v>
      </c>
      <c r="F69" s="79">
        <f t="shared" si="9"/>
        <v>0.3793923381770145</v>
      </c>
      <c r="G69" s="131"/>
      <c r="H69" s="131"/>
      <c r="I69" s="131"/>
      <c r="J69" s="131"/>
      <c r="K69" s="131"/>
      <c r="L69" s="131"/>
      <c r="M69" s="131"/>
      <c r="N69" s="133"/>
      <c r="O69" s="131"/>
      <c r="P69" s="131"/>
      <c r="Q69" s="129"/>
      <c r="R69" s="128"/>
      <c r="S69" s="132"/>
      <c r="T69" s="132"/>
      <c r="U69" s="132"/>
      <c r="V69" s="134"/>
      <c r="W69" s="128"/>
      <c r="X69" s="52"/>
      <c r="Y69" s="36"/>
    </row>
    <row r="70" spans="2:25" ht="15.75">
      <c r="B70" s="25"/>
      <c r="C70" s="86"/>
      <c r="D70" s="80"/>
      <c r="E70" s="98"/>
      <c r="F70" s="5"/>
      <c r="G70" s="131"/>
      <c r="H70" s="131"/>
      <c r="I70" s="131"/>
      <c r="J70" s="131"/>
      <c r="K70" s="131"/>
      <c r="L70" s="131"/>
      <c r="M70" s="131"/>
      <c r="N70" s="131"/>
      <c r="O70" s="133"/>
      <c r="P70" s="131"/>
      <c r="Q70" s="128"/>
      <c r="R70" s="128"/>
      <c r="S70" s="135"/>
      <c r="T70" s="136"/>
      <c r="U70" s="132"/>
      <c r="V70" s="130"/>
      <c r="W70" s="137"/>
      <c r="X70" s="52"/>
      <c r="Y70" s="37"/>
    </row>
    <row r="71" spans="2:25" ht="15.75" customHeight="1">
      <c r="B71" s="27" t="s">
        <v>26</v>
      </c>
      <c r="C71" s="151" t="s">
        <v>27</v>
      </c>
      <c r="D71" s="152"/>
      <c r="E71" s="151" t="s">
        <v>28</v>
      </c>
      <c r="F71" s="152"/>
      <c r="G71" s="131"/>
      <c r="H71" s="131"/>
      <c r="I71" s="131"/>
      <c r="J71" s="131"/>
      <c r="K71" s="131"/>
      <c r="L71" s="131"/>
      <c r="M71" s="131"/>
      <c r="N71" s="131"/>
      <c r="O71" s="131"/>
      <c r="P71" s="133"/>
      <c r="Q71" s="128"/>
      <c r="R71" s="128"/>
      <c r="S71" s="128"/>
      <c r="T71" s="136"/>
      <c r="U71" s="132"/>
      <c r="V71" s="130"/>
      <c r="W71" s="128"/>
      <c r="X71" s="51"/>
      <c r="Y71" s="37"/>
    </row>
    <row r="72" spans="2:25" s="6" customFormat="1" ht="15">
      <c r="B72" s="25" t="s">
        <v>89</v>
      </c>
      <c r="C72" s="148">
        <v>0</v>
      </c>
      <c r="D72" s="87" t="s">
        <v>83</v>
      </c>
      <c r="E72" s="148">
        <f>C72/454*100</f>
        <v>0</v>
      </c>
      <c r="F72" s="85" t="s">
        <v>83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28"/>
      <c r="R72" s="128"/>
      <c r="S72" s="128"/>
      <c r="T72" s="128"/>
      <c r="U72" s="132"/>
      <c r="V72" s="130"/>
      <c r="W72" s="130"/>
      <c r="X72" s="59"/>
      <c r="Y72" s="36"/>
    </row>
    <row r="73" spans="2:25" s="6" customFormat="1" ht="16.5" customHeight="1">
      <c r="B73" s="25" t="s">
        <v>96</v>
      </c>
      <c r="C73" s="149">
        <v>0.012</v>
      </c>
      <c r="D73" s="87">
        <v>0.885</v>
      </c>
      <c r="E73" s="149">
        <f>C73/454*100</f>
        <v>0.0026431718061674008</v>
      </c>
      <c r="F73" s="85">
        <f>D73/454*1000</f>
        <v>1.9493392070484583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  <c r="R73" s="128"/>
      <c r="S73" s="128"/>
      <c r="T73" s="128"/>
      <c r="U73" s="132"/>
      <c r="V73" s="130"/>
      <c r="W73" s="130"/>
      <c r="X73" s="59"/>
      <c r="Y73" s="36"/>
    </row>
    <row r="74" spans="2:25" s="6" customFormat="1" ht="15.75">
      <c r="B74" s="25" t="s">
        <v>95</v>
      </c>
      <c r="C74" s="149">
        <v>0.01</v>
      </c>
      <c r="D74" s="87">
        <v>0.92075</v>
      </c>
      <c r="E74" s="149">
        <f>C74/454*100</f>
        <v>0.0022026431718061676</v>
      </c>
      <c r="F74" s="85">
        <f>D74/454*1000</f>
        <v>2.0280837004405283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28"/>
      <c r="T74" s="128"/>
      <c r="U74" s="132"/>
      <c r="V74" s="134"/>
      <c r="W74" s="128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60" t="s">
        <v>27</v>
      </c>
      <c r="D76" s="160"/>
      <c r="E76" s="151" t="s">
        <v>30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45">
        <v>0.0037</v>
      </c>
      <c r="D77" s="109">
        <v>0.1951</v>
      </c>
      <c r="E77" s="145">
        <f aca="true" t="shared" si="10" ref="E77:F79">C77/454*1000000</f>
        <v>8.14977973568282</v>
      </c>
      <c r="F77" s="79">
        <f t="shared" si="10"/>
        <v>429.73568281938327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45">
        <v>0.0033</v>
      </c>
      <c r="D78" s="109">
        <v>0.1973</v>
      </c>
      <c r="E78" s="145">
        <f t="shared" si="10"/>
        <v>7.2687224669603525</v>
      </c>
      <c r="F78" s="79">
        <f t="shared" si="10"/>
        <v>434.58149779735686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45">
        <v>0.0028</v>
      </c>
      <c r="D79" s="109" t="s">
        <v>83</v>
      </c>
      <c r="E79" s="145">
        <f t="shared" si="10"/>
        <v>6.167400881057269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8" t="s">
        <v>83</v>
      </c>
      <c r="E85" s="139">
        <v>1.0991</v>
      </c>
      <c r="F85" s="139">
        <v>0.0094</v>
      </c>
      <c r="G85" s="139">
        <v>1.3137</v>
      </c>
      <c r="H85" s="139">
        <v>1.0076</v>
      </c>
      <c r="I85" s="139">
        <v>0.758</v>
      </c>
      <c r="J85" s="139">
        <v>0.7473</v>
      </c>
      <c r="K85" s="139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0">
        <v>0.9098</v>
      </c>
      <c r="E86" s="140" t="s">
        <v>83</v>
      </c>
      <c r="F86" s="140">
        <v>0.0086</v>
      </c>
      <c r="G86" s="140">
        <v>1.1953</v>
      </c>
      <c r="H86" s="140">
        <v>0.9167</v>
      </c>
      <c r="I86" s="140">
        <v>0.6896</v>
      </c>
      <c r="J86" s="140">
        <v>0.6799</v>
      </c>
      <c r="K86" s="140">
        <v>0.1173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39">
        <v>105.87</v>
      </c>
      <c r="E87" s="139">
        <v>116.3617</v>
      </c>
      <c r="F87" s="139" t="s">
        <v>83</v>
      </c>
      <c r="G87" s="139">
        <v>139.0814</v>
      </c>
      <c r="H87" s="139">
        <v>106.67</v>
      </c>
      <c r="I87" s="139">
        <v>80.2471</v>
      </c>
      <c r="J87" s="139">
        <v>79.1167</v>
      </c>
      <c r="K87" s="139">
        <v>13.6481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0">
        <v>0.7612</v>
      </c>
      <c r="E88" s="140">
        <v>0.8366</v>
      </c>
      <c r="F88" s="140">
        <v>0.0072</v>
      </c>
      <c r="G88" s="140" t="s">
        <v>83</v>
      </c>
      <c r="H88" s="140">
        <v>0.767</v>
      </c>
      <c r="I88" s="140">
        <v>0.577</v>
      </c>
      <c r="J88" s="140">
        <v>0.5689</v>
      </c>
      <c r="K88" s="140">
        <v>0.0981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39">
        <v>0.9925</v>
      </c>
      <c r="E89" s="139">
        <v>1.0909</v>
      </c>
      <c r="F89" s="139">
        <v>0.0094</v>
      </c>
      <c r="G89" s="139">
        <v>1.3038</v>
      </c>
      <c r="H89" s="139" t="s">
        <v>83</v>
      </c>
      <c r="I89" s="139">
        <v>0.7523</v>
      </c>
      <c r="J89" s="139">
        <v>0.7417</v>
      </c>
      <c r="K89" s="139">
        <v>0.1279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0">
        <v>1.3193</v>
      </c>
      <c r="E90" s="140">
        <v>1.45</v>
      </c>
      <c r="F90" s="140">
        <v>0.0125</v>
      </c>
      <c r="G90" s="140">
        <v>1.7332</v>
      </c>
      <c r="H90" s="140">
        <v>1.3293</v>
      </c>
      <c r="I90" s="140" t="s">
        <v>83</v>
      </c>
      <c r="J90" s="140">
        <v>0.9859</v>
      </c>
      <c r="K90" s="140">
        <v>0.1701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39">
        <v>1.3382</v>
      </c>
      <c r="E91" s="139">
        <v>1.4708</v>
      </c>
      <c r="F91" s="139">
        <v>0.0126</v>
      </c>
      <c r="G91" s="139">
        <v>1.7579</v>
      </c>
      <c r="H91" s="139">
        <v>1.3483</v>
      </c>
      <c r="I91" s="139">
        <v>1.0143</v>
      </c>
      <c r="J91" s="139" t="s">
        <v>83</v>
      </c>
      <c r="K91" s="139">
        <v>0.1725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0">
        <v>7.7571</v>
      </c>
      <c r="E92" s="140">
        <v>8.5258</v>
      </c>
      <c r="F92" s="140">
        <v>0.0733</v>
      </c>
      <c r="G92" s="140">
        <v>10.1905</v>
      </c>
      <c r="H92" s="140">
        <v>7.8157</v>
      </c>
      <c r="I92" s="140">
        <v>5.8797</v>
      </c>
      <c r="J92" s="140">
        <v>5.7969</v>
      </c>
      <c r="K92" s="140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0"/>
      <c r="G95" s="111"/>
      <c r="H95" s="111"/>
      <c r="I95" s="110"/>
      <c r="J95" s="110"/>
      <c r="K95" s="112"/>
      <c r="L95" s="112"/>
      <c r="M95" s="113"/>
      <c r="N95" s="113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4"/>
      <c r="G96" s="115"/>
      <c r="H96" s="116"/>
      <c r="I96" s="110"/>
      <c r="J96" s="110"/>
      <c r="K96" s="117"/>
      <c r="L96" s="117"/>
      <c r="M96" s="118"/>
      <c r="N96" s="119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4"/>
      <c r="G97" s="115"/>
      <c r="H97" s="116"/>
      <c r="I97" s="110"/>
      <c r="J97" s="110"/>
      <c r="K97" s="117"/>
      <c r="L97" s="117"/>
      <c r="M97" s="118"/>
      <c r="N97" s="119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0"/>
      <c r="G98" s="111"/>
      <c r="H98" s="111"/>
      <c r="I98" s="110"/>
      <c r="J98" s="110"/>
      <c r="K98" s="117"/>
      <c r="L98" s="117"/>
      <c r="M98" s="121"/>
      <c r="N98" s="122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0"/>
      <c r="G99" s="111"/>
      <c r="H99" s="111"/>
      <c r="I99" s="110"/>
      <c r="J99" s="110"/>
      <c r="K99" s="117"/>
      <c r="L99" s="121"/>
      <c r="M99" s="122"/>
      <c r="N99" s="121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0"/>
      <c r="G100" s="111"/>
      <c r="H100" s="111"/>
      <c r="I100" s="110"/>
      <c r="J100" s="110"/>
      <c r="K100" s="117"/>
      <c r="L100" s="122"/>
      <c r="M100" s="122"/>
      <c r="N100" s="122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2"/>
      <c r="G101" s="123"/>
      <c r="H101" s="123"/>
      <c r="I101" s="124"/>
      <c r="J101" s="117"/>
      <c r="K101" s="117"/>
      <c r="L101" s="122"/>
      <c r="M101" s="122"/>
      <c r="N101" s="122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2"/>
      <c r="G102" s="123"/>
      <c r="H102" s="123"/>
      <c r="I102" s="124"/>
      <c r="J102" s="117"/>
      <c r="K102" s="125"/>
      <c r="L102" s="122"/>
      <c r="M102" s="121"/>
      <c r="N102" s="122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64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65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66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67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68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69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70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71</v>
      </c>
      <c r="C121" s="167"/>
      <c r="D121" s="167"/>
      <c r="E121" s="167"/>
      <c r="F121" s="167"/>
    </row>
    <row r="123" spans="2:6" ht="15.75">
      <c r="B123" s="35" t="s">
        <v>72</v>
      </c>
      <c r="C123" s="165"/>
      <c r="D123" s="170"/>
      <c r="E123" s="170"/>
      <c r="F123" s="166"/>
    </row>
    <row r="124" spans="2:6" ht="30.75" customHeight="1">
      <c r="B124" s="35" t="s">
        <v>73</v>
      </c>
      <c r="C124" s="168" t="s">
        <v>74</v>
      </c>
      <c r="D124" s="168"/>
      <c r="E124" s="165" t="s">
        <v>75</v>
      </c>
      <c r="F124" s="166"/>
    </row>
    <row r="125" spans="2:6" ht="30.75" customHeight="1">
      <c r="B125" s="35" t="s">
        <v>76</v>
      </c>
      <c r="C125" s="168" t="s">
        <v>77</v>
      </c>
      <c r="D125" s="168"/>
      <c r="E125" s="165" t="s">
        <v>78</v>
      </c>
      <c r="F125" s="166"/>
    </row>
    <row r="126" spans="2:6" ht="15" customHeight="1">
      <c r="B126" s="169" t="s">
        <v>79</v>
      </c>
      <c r="C126" s="168" t="s">
        <v>80</v>
      </c>
      <c r="D126" s="168"/>
      <c r="E126" s="161" t="s">
        <v>81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2016-07-27T06:26:45Z</dcterms:modified>
  <cp:category/>
  <cp:version/>
  <cp:contentType/>
  <cp:contentStatus/>
</cp:coreProperties>
</file>