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<sst xmlns="http://schemas.openxmlformats.org/spreadsheetml/2006/main" count="143" uniqueCount="100">
  <si>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</si>
  <si>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</si>
  <si>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</si>
  <si>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</si>
  <si>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</si>
  <si>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</si>
  <si>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</si>
  <si>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</si>
  <si>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</si>
  <si>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</si>
  <si>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</si>
  <si>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</si>
  <si>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</si>
  <si>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</si>
  <si>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</si>
  <si>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</si>
  <si>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</si>
  <si>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</si>
  <si>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</si>
  <si>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</si>
  <si>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</si>
  <si>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</si>
  <si>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</si>
  <si>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</si>
  <si>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</si>
  <si>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</si>
  <si>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</si>
  <si>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</si>
  <si>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</si>
  <si>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</si>
  <si>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</si>
  <si>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</si>
  <si>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</si>
  <si>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</si>
  <si>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</si>
  <si>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</si>
  <si>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</si>
  <si>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</si>
  <si>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</si>
  <si>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</si>
  <si>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</si>
  <si>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</si>
  <si>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</si>
  <si>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</si>
  <si>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</si>
  <si>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</si>
  <si>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</si>
  <si>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</si>
  <si>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</si>
  <si>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</si>
  <si>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</si>
  <si>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</si>
  <si>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</si>
  <si>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</si>
  <si>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</si>
  <si>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</si>
  <si>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</si>
  <si>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</si>
  <si>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</si>
  <si>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</si>
  <si>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</si>
  <si>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</si>
  <si>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</si>
  <si>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</si>
  <si>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</si>
  <si>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</si>
  <si>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</si>
  <si>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</si>
  <si>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</si>
  <si>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</si>
  <si>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</si>
  <si>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</si>
  <si>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</si>
  <si>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</si>
  <si>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</si>
  <si>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</si>
  <si>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</si>
  <si>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</si>
  <si>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</si>
  <si>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</si>
  <si>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</si>
  <si>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</si>
  <si>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</si>
  <si>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</si>
  <si>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</si>
  <si>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</si>
  <si>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</si>
  <si>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</si>
  <si>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</si>
  <si>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</si>
  <si>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</si>
  <si>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</si>
  <si>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</si>
  <si>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</si>
  <si>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</si>
  <si>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</si>
  <si>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</si>
  <si>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</si>
  <si>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</si>
  <si>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26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</si>
</sst>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59" fillId="0" borderId="0" xfId="42" applyNumberFormat="1" applyAlignment="1" applyProtection="1">
      <alignment wrapText="1"/>
      <protection/>
    </xf>
    <xf numFmtId="172" fontId="7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76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67">
      <selection activeCell="D13" sqref="D1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4" t="s">
        <v>99</v>
      </c>
      <c r="D4" s="125"/>
      <c r="E4" s="125"/>
      <c r="F4" s="126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7" t="s">
        <v>5</v>
      </c>
      <c r="D6" s="128"/>
      <c r="E6" s="129" t="s">
        <v>6</v>
      </c>
      <c r="F6" s="129"/>
      <c r="G6" s="27"/>
      <c r="I6"/>
    </row>
    <row r="7" spans="2:8" s="6" customFormat="1" ht="15">
      <c r="B7" s="81" t="s">
        <v>83</v>
      </c>
      <c r="C7" s="84">
        <v>0.036</v>
      </c>
      <c r="D7" s="7">
        <v>3.912</v>
      </c>
      <c r="E7" s="84">
        <f aca="true" t="shared" si="0" ref="E7:F9">C7*39.3683</f>
        <v>1.4172587999999997</v>
      </c>
      <c r="F7" s="13">
        <f t="shared" si="0"/>
        <v>154.0087896</v>
      </c>
      <c r="G7" s="29"/>
      <c r="H7" s="29"/>
    </row>
    <row r="8" spans="2:8" s="6" customFormat="1" ht="15">
      <c r="B8" s="81" t="s">
        <v>87</v>
      </c>
      <c r="C8" s="84">
        <v>0.036</v>
      </c>
      <c r="D8" s="110">
        <v>3.992</v>
      </c>
      <c r="E8" s="84">
        <f t="shared" si="0"/>
        <v>1.4172587999999997</v>
      </c>
      <c r="F8" s="13">
        <f t="shared" si="0"/>
        <v>157.1582536</v>
      </c>
      <c r="G8" s="27"/>
      <c r="H8" s="27"/>
    </row>
    <row r="9" spans="2:17" s="6" customFormat="1" ht="15">
      <c r="B9" s="28" t="s">
        <v>98</v>
      </c>
      <c r="C9" s="84">
        <v>0.034</v>
      </c>
      <c r="D9" s="7">
        <v>4.066</v>
      </c>
      <c r="E9" s="84">
        <f t="shared" si="0"/>
        <v>1.3385222</v>
      </c>
      <c r="F9" s="13">
        <f t="shared" si="0"/>
        <v>160.07150779999998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9" t="s">
        <v>7</v>
      </c>
      <c r="D11" s="129"/>
      <c r="E11" s="127" t="s">
        <v>6</v>
      </c>
      <c r="F11" s="128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123">
        <v>0</v>
      </c>
      <c r="D12" s="80">
        <v>162</v>
      </c>
      <c r="E12" s="123">
        <f>C12/D75</f>
        <v>0</v>
      </c>
      <c r="F12" s="109">
        <f>D12/D75</f>
        <v>175.11620365365906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2" t="s">
        <v>84</v>
      </c>
      <c r="C13" s="119">
        <v>0.25</v>
      </c>
      <c r="D13" s="80">
        <v>168.25</v>
      </c>
      <c r="E13" s="119">
        <f>C13/D75</f>
        <v>0.2702410550210788</v>
      </c>
      <c r="F13" s="109">
        <f>D13/D75</f>
        <v>181.87223002918603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2" t="s">
        <v>92</v>
      </c>
      <c r="C14" s="123">
        <v>0</v>
      </c>
      <c r="D14" s="80">
        <v>173</v>
      </c>
      <c r="E14" s="123">
        <f>C14/D75</f>
        <v>0</v>
      </c>
      <c r="F14" s="109">
        <f>D14/D75</f>
        <v>187.00681007458653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7" t="s">
        <v>5</v>
      </c>
      <c r="D16" s="128"/>
      <c r="E16" s="129" t="s">
        <v>6</v>
      </c>
      <c r="F16" s="129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84">
        <v>0.196</v>
      </c>
      <c r="D17" s="7">
        <v>4.992</v>
      </c>
      <c r="E17" s="84">
        <f aca="true" t="shared" si="1" ref="E17:F19">C17*36.7437</f>
        <v>7.2017652</v>
      </c>
      <c r="F17" s="13">
        <f t="shared" si="1"/>
        <v>183.4245504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84">
        <v>0.19</v>
      </c>
      <c r="D18" s="7">
        <v>5.046</v>
      </c>
      <c r="E18" s="84">
        <f t="shared" si="1"/>
        <v>6.981303</v>
      </c>
      <c r="F18" s="13">
        <f t="shared" si="1"/>
        <v>185.4087102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98</v>
      </c>
      <c r="C19" s="84">
        <v>0.19</v>
      </c>
      <c r="D19" s="7">
        <v>5.142</v>
      </c>
      <c r="E19" s="84">
        <f t="shared" si="1"/>
        <v>6.981303</v>
      </c>
      <c r="F19" s="13">
        <f t="shared" si="1"/>
        <v>188.9361054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9" t="s">
        <v>9</v>
      </c>
      <c r="D21" s="129"/>
      <c r="E21" s="127" t="s">
        <v>10</v>
      </c>
      <c r="F21" s="128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2" t="s">
        <v>90</v>
      </c>
      <c r="C22" s="73">
        <v>2.75</v>
      </c>
      <c r="D22" s="109">
        <v>188.5</v>
      </c>
      <c r="E22" s="73">
        <f>C22/D75</f>
        <v>2.972651605231867</v>
      </c>
      <c r="F22" s="109">
        <f>D22/D75</f>
        <v>203.76175548589342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2" t="s">
        <v>91</v>
      </c>
      <c r="C23" s="73">
        <v>2</v>
      </c>
      <c r="D23" s="80">
        <v>187</v>
      </c>
      <c r="E23" s="73">
        <f>C23/D75</f>
        <v>2.1619284401686305</v>
      </c>
      <c r="F23" s="109">
        <f>D23/D75</f>
        <v>202.14030915576694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2" t="s">
        <v>97</v>
      </c>
      <c r="C24" s="73">
        <v>2.25</v>
      </c>
      <c r="D24" s="80">
        <v>188</v>
      </c>
      <c r="E24" s="73">
        <f>C24/D75</f>
        <v>2.4321694951897093</v>
      </c>
      <c r="F24" s="109">
        <f>D24/D75</f>
        <v>203.22127337585124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9" t="s">
        <v>12</v>
      </c>
      <c r="D26" s="129"/>
      <c r="E26" s="129" t="s">
        <v>10</v>
      </c>
      <c r="F26" s="129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2" t="s">
        <v>90</v>
      </c>
      <c r="C27" s="119">
        <v>1.5</v>
      </c>
      <c r="D27" s="13">
        <v>367.5</v>
      </c>
      <c r="E27" s="119">
        <f>C27/D75</f>
        <v>1.6214463301264728</v>
      </c>
      <c r="F27" s="109">
        <f>D27/D75</f>
        <v>397.25435088098584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2" t="s">
        <v>84</v>
      </c>
      <c r="C28" s="119">
        <v>2.25</v>
      </c>
      <c r="D28" s="13">
        <v>355.75</v>
      </c>
      <c r="E28" s="119">
        <f>C28/$D$75</f>
        <v>2.4321694951897093</v>
      </c>
      <c r="F28" s="109">
        <f>D28/$D$75</f>
        <v>384.5530212949951</v>
      </c>
      <c r="G28" s="27"/>
      <c r="H28" s="27"/>
      <c r="I28" s="75"/>
      <c r="J28" s="120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2" t="s">
        <v>88</v>
      </c>
      <c r="C29" s="119">
        <v>2</v>
      </c>
      <c r="D29" s="102">
        <v>358.5</v>
      </c>
      <c r="E29" s="119">
        <f>C29/$D$75</f>
        <v>2.1619284401686305</v>
      </c>
      <c r="F29" s="109">
        <f>D29/$D$75</f>
        <v>387.525672900227</v>
      </c>
      <c r="G29" s="27"/>
      <c r="H29" s="27"/>
      <c r="I29" s="75"/>
      <c r="J29" s="120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19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84">
        <v>0.044</v>
      </c>
      <c r="D32" s="114">
        <v>2.776</v>
      </c>
      <c r="E32" s="84">
        <f aca="true" t="shared" si="2" ref="E32:F34">C32*58.0164</f>
        <v>2.5527216</v>
      </c>
      <c r="F32" s="109">
        <f t="shared" si="2"/>
        <v>161.05352639999998</v>
      </c>
      <c r="G32" s="98"/>
      <c r="H32" s="27"/>
      <c r="J32" s="93"/>
      <c r="K32" s="75"/>
      <c r="L32" s="75"/>
      <c r="M32" s="75"/>
      <c r="N32" s="75"/>
      <c r="O32" s="75"/>
      <c r="P32" s="75"/>
      <c r="Q32" s="75"/>
      <c r="R32" s="75"/>
    </row>
    <row r="33" spans="2:18" s="6" customFormat="1" ht="15">
      <c r="B33" s="81" t="s">
        <v>87</v>
      </c>
      <c r="C33" s="84">
        <v>0.05</v>
      </c>
      <c r="D33" s="114">
        <v>2.79</v>
      </c>
      <c r="E33" s="84">
        <f t="shared" si="2"/>
        <v>2.90082</v>
      </c>
      <c r="F33" s="109">
        <f t="shared" si="2"/>
        <v>161.865756</v>
      </c>
      <c r="G33" s="27"/>
      <c r="H33" s="27"/>
      <c r="J33" s="75"/>
      <c r="K33" s="93"/>
      <c r="L33" s="75"/>
      <c r="M33" s="75"/>
      <c r="N33" s="75"/>
      <c r="O33" s="75"/>
      <c r="P33" s="75"/>
      <c r="Q33" s="75"/>
      <c r="R33" s="75"/>
    </row>
    <row r="34" spans="2:18" s="6" customFormat="1" ht="15">
      <c r="B34" s="28" t="s">
        <v>98</v>
      </c>
      <c r="C34" s="84">
        <v>0.042</v>
      </c>
      <c r="D34" s="114">
        <v>2.804</v>
      </c>
      <c r="E34" s="84">
        <f t="shared" si="2"/>
        <v>2.4366888</v>
      </c>
      <c r="F34" s="109">
        <f t="shared" si="2"/>
        <v>162.67798559999997</v>
      </c>
      <c r="G34" s="27"/>
      <c r="H34" s="27"/>
      <c r="J34" s="75"/>
      <c r="K34" s="75"/>
      <c r="L34" s="93"/>
      <c r="M34" s="75"/>
      <c r="N34" s="75"/>
      <c r="O34" s="75"/>
      <c r="P34" s="75"/>
      <c r="Q34" s="75"/>
      <c r="R34" s="75"/>
    </row>
    <row r="35" spans="2:18" s="6" customFormat="1" ht="1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93"/>
      <c r="N35" s="75"/>
      <c r="O35" s="75"/>
      <c r="P35" s="75"/>
      <c r="Q35" s="75"/>
      <c r="R35" s="75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5"/>
      <c r="K36" s="75"/>
      <c r="L36" s="75"/>
      <c r="M36" s="75"/>
      <c r="N36" s="93"/>
      <c r="O36" s="75"/>
      <c r="P36" s="75"/>
      <c r="Q36" s="75"/>
      <c r="R36" s="74"/>
    </row>
    <row r="37" spans="2:17" s="6" customFormat="1" ht="15" customHeight="1">
      <c r="B37" s="81" t="s">
        <v>83</v>
      </c>
      <c r="C37" s="84">
        <v>0.042</v>
      </c>
      <c r="D37" s="114">
        <v>9.744</v>
      </c>
      <c r="E37" s="84">
        <f aca="true" t="shared" si="3" ref="E37:F39">C37*36.7437</f>
        <v>1.5432354</v>
      </c>
      <c r="F37" s="109">
        <f t="shared" si="3"/>
        <v>358.0306128</v>
      </c>
      <c r="G37" s="99"/>
      <c r="H37" s="27"/>
      <c r="J37" s="75"/>
      <c r="K37" s="75"/>
      <c r="L37" s="75"/>
      <c r="M37" s="75"/>
      <c r="N37" s="75"/>
      <c r="O37" s="93"/>
      <c r="P37" s="75"/>
      <c r="Q37" s="75"/>
    </row>
    <row r="38" spans="2:17" s="6" customFormat="1" ht="15" customHeight="1">
      <c r="B38" s="81" t="s">
        <v>87</v>
      </c>
      <c r="C38" s="84">
        <v>0.036</v>
      </c>
      <c r="D38" s="114">
        <v>9.786</v>
      </c>
      <c r="E38" s="84">
        <f t="shared" si="3"/>
        <v>1.3227731999999999</v>
      </c>
      <c r="F38" s="109">
        <f t="shared" si="3"/>
        <v>359.57384819999993</v>
      </c>
      <c r="G38" s="29"/>
      <c r="H38" s="27"/>
      <c r="J38" s="75"/>
      <c r="K38" s="75"/>
      <c r="L38" s="75"/>
      <c r="M38" s="75"/>
      <c r="N38" s="75"/>
      <c r="O38" s="75"/>
      <c r="P38" s="93"/>
      <c r="Q38" s="75"/>
    </row>
    <row r="39" spans="2:17" s="6" customFormat="1" ht="15">
      <c r="B39" s="28" t="s">
        <v>98</v>
      </c>
      <c r="C39" s="84">
        <v>0.032</v>
      </c>
      <c r="D39" s="114">
        <v>9.776</v>
      </c>
      <c r="E39" s="84">
        <f t="shared" si="3"/>
        <v>1.1757984</v>
      </c>
      <c r="F39" s="109">
        <f t="shared" si="3"/>
        <v>359.2064112</v>
      </c>
      <c r="G39" s="33"/>
      <c r="H39" s="33"/>
      <c r="I39" s="25"/>
      <c r="J39" s="75"/>
      <c r="K39" s="75"/>
      <c r="L39" s="75"/>
      <c r="M39" s="75"/>
      <c r="N39" s="75"/>
      <c r="O39" s="75"/>
      <c r="P39" s="75"/>
      <c r="Q39" s="93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81" t="s">
        <v>83</v>
      </c>
      <c r="C42" s="118">
        <v>2.1</v>
      </c>
      <c r="D42" s="115">
        <v>322.4</v>
      </c>
      <c r="E42" s="118">
        <f aca="true" t="shared" si="4" ref="E42:F44">C42*1.1023</f>
        <v>2.31483</v>
      </c>
      <c r="F42" s="115">
        <f t="shared" si="4"/>
        <v>355.38151999999997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18">
        <v>1.8</v>
      </c>
      <c r="D43" s="115">
        <v>320.9</v>
      </c>
      <c r="E43" s="118">
        <f t="shared" si="4"/>
        <v>1.9841400000000002</v>
      </c>
      <c r="F43" s="115">
        <f t="shared" si="4"/>
        <v>353.72807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18">
        <v>1.6</v>
      </c>
      <c r="D44" s="115">
        <v>319.4</v>
      </c>
      <c r="E44" s="118">
        <f t="shared" si="4"/>
        <v>1.7636800000000001</v>
      </c>
      <c r="F44" s="115">
        <f t="shared" si="4"/>
        <v>352.07462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119">
        <v>0.13</v>
      </c>
      <c r="D47" s="109">
        <v>31.17</v>
      </c>
      <c r="E47" s="119">
        <f aca="true" t="shared" si="5" ref="E47:F49">C47/454*1000</f>
        <v>0.28634361233480177</v>
      </c>
      <c r="F47" s="109">
        <f t="shared" si="5"/>
        <v>68.65638766519824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119">
        <v>0.13</v>
      </c>
      <c r="D48" s="109">
        <v>31.39</v>
      </c>
      <c r="E48" s="119">
        <f t="shared" si="5"/>
        <v>0.28634361233480177</v>
      </c>
      <c r="F48" s="109">
        <f t="shared" si="5"/>
        <v>69.1409691629956</v>
      </c>
      <c r="G48" s="27"/>
      <c r="H48" s="27"/>
      <c r="I48" s="6"/>
      <c r="J48" s="122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119">
        <v>0.15</v>
      </c>
      <c r="D49" s="109">
        <v>31.46</v>
      </c>
      <c r="E49" s="119">
        <f t="shared" si="5"/>
        <v>0.3303964757709251</v>
      </c>
      <c r="F49" s="109">
        <f t="shared" si="5"/>
        <v>69.29515418502203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21">
        <v>0.15</v>
      </c>
      <c r="D52" s="114">
        <v>11.11</v>
      </c>
      <c r="E52" s="121">
        <f aca="true" t="shared" si="6" ref="E52:F54">C52*22.0462</f>
        <v>3.30693</v>
      </c>
      <c r="F52" s="109">
        <f t="shared" si="6"/>
        <v>244.93328199999996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21">
        <v>0.145</v>
      </c>
      <c r="D53" s="114">
        <v>11.355</v>
      </c>
      <c r="E53" s="121">
        <f t="shared" si="6"/>
        <v>3.1966989999999997</v>
      </c>
      <c r="F53" s="109">
        <f t="shared" si="6"/>
        <v>250.334601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21">
        <v>0.125</v>
      </c>
      <c r="D54" s="114">
        <v>11.49</v>
      </c>
      <c r="E54" s="121">
        <f t="shared" si="6"/>
        <v>2.755775</v>
      </c>
      <c r="F54" s="109">
        <f t="shared" si="6"/>
        <v>253.310838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18">
        <v>0.008</v>
      </c>
      <c r="D57" s="114">
        <v>1.492</v>
      </c>
      <c r="E57" s="118">
        <f aca="true" t="shared" si="7" ref="E57:F59">C57/3.785</f>
        <v>0.0021136063408190224</v>
      </c>
      <c r="F57" s="109">
        <f t="shared" si="7"/>
        <v>0.39418758256274766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18">
        <v>0.005</v>
      </c>
      <c r="D58" s="114">
        <v>1.499</v>
      </c>
      <c r="E58" s="118">
        <f t="shared" si="7"/>
        <v>0.001321003963011889</v>
      </c>
      <c r="F58" s="109">
        <f t="shared" si="7"/>
        <v>0.3960369881109643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18">
        <v>0.007</v>
      </c>
      <c r="D59" s="114">
        <v>1.493</v>
      </c>
      <c r="E59" s="118">
        <f t="shared" si="7"/>
        <v>0.0018494055482166445</v>
      </c>
      <c r="F59" s="109">
        <f t="shared" si="7"/>
        <v>0.3944517833553501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18">
        <v>0.675</v>
      </c>
      <c r="D62" s="116">
        <v>1.035</v>
      </c>
      <c r="E62" s="118">
        <f>C62/454*100</f>
        <v>0.14867841409691632</v>
      </c>
      <c r="F62" s="117">
        <f>D62/454*1000</f>
        <v>2.2797356828193833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18">
        <v>0.025</v>
      </c>
      <c r="D63" s="116">
        <v>1.019</v>
      </c>
      <c r="E63" s="118">
        <f>C63/454*100</f>
        <v>0.005506607929515419</v>
      </c>
      <c r="F63" s="117">
        <f>D63/454*1000</f>
        <v>2.2444933920704844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21">
        <v>0.5</v>
      </c>
      <c r="D64" s="116">
        <v>1.035</v>
      </c>
      <c r="E64" s="121">
        <f>C64/454*100</f>
        <v>0.11013215859030838</v>
      </c>
      <c r="F64" s="117">
        <f>D64/454*1000</f>
        <v>2.2797356828193833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1" t="s">
        <v>26</v>
      </c>
      <c r="D66" s="141"/>
      <c r="E66" s="130" t="s">
        <v>29</v>
      </c>
      <c r="F66" s="131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84">
        <v>0.0018</v>
      </c>
      <c r="D67" s="113">
        <v>0.1234</v>
      </c>
      <c r="E67" s="84">
        <f>C67/454*1000000</f>
        <v>3.9647577092511015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84">
        <v>0.0016</v>
      </c>
      <c r="D68" s="113">
        <v>0.1253</v>
      </c>
      <c r="E68" s="84">
        <f>C68/454*1000000</f>
        <v>3.524229074889868</v>
      </c>
      <c r="F68" s="109">
        <f>D68/454*1000000</f>
        <v>275.99118942731275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1.0811</v>
      </c>
      <c r="F74" s="96">
        <v>0.0084</v>
      </c>
      <c r="G74" s="96">
        <v>1.4803</v>
      </c>
      <c r="H74" s="96">
        <v>1.0325</v>
      </c>
      <c r="I74" s="96">
        <v>0.7986</v>
      </c>
      <c r="J74" s="96">
        <v>0.7783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0.9251</v>
      </c>
      <c r="E75" s="97" t="s">
        <v>81</v>
      </c>
      <c r="F75" s="97">
        <v>0.0077</v>
      </c>
      <c r="G75" s="97">
        <v>1.3694</v>
      </c>
      <c r="H75" s="97">
        <v>0.9549</v>
      </c>
      <c r="I75" s="97">
        <v>0.7386</v>
      </c>
      <c r="J75" s="97">
        <v>0.7199</v>
      </c>
      <c r="K75" s="97">
        <v>0.1193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119.45</v>
      </c>
      <c r="E76" s="96">
        <v>129.16</v>
      </c>
      <c r="F76" s="96" t="s">
        <v>81</v>
      </c>
      <c r="G76" s="96">
        <v>176.843</v>
      </c>
      <c r="H76" s="96">
        <v>123.311</v>
      </c>
      <c r="I76" s="96">
        <v>95.388</v>
      </c>
      <c r="J76" s="96">
        <v>92.965</v>
      </c>
      <c r="K76" s="96">
        <v>15.4057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0.6754</v>
      </c>
      <c r="E77" s="97">
        <v>0.7305</v>
      </c>
      <c r="F77" s="97">
        <v>0.0057</v>
      </c>
      <c r="G77" s="97" t="s">
        <v>81</v>
      </c>
      <c r="H77" s="97">
        <v>0.6974</v>
      </c>
      <c r="I77" s="97">
        <v>0.5395</v>
      </c>
      <c r="J77" s="97">
        <v>0.5256</v>
      </c>
      <c r="K77" s="97">
        <v>0.0871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0.9685</v>
      </c>
      <c r="E78" s="96">
        <v>1.0471</v>
      </c>
      <c r="F78" s="96">
        <v>0.0081</v>
      </c>
      <c r="G78" s="96">
        <v>1.434</v>
      </c>
      <c r="H78" s="96" t="s">
        <v>81</v>
      </c>
      <c r="I78" s="96">
        <v>0.7736</v>
      </c>
      <c r="J78" s="96">
        <v>0.7538</v>
      </c>
      <c r="K78" s="96">
        <v>0.1249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1.2523</v>
      </c>
      <c r="E79" s="97">
        <v>1.3537</v>
      </c>
      <c r="F79" s="97">
        <v>0.0105</v>
      </c>
      <c r="G79" s="97">
        <v>1.8537</v>
      </c>
      <c r="H79" s="97">
        <v>1.2929</v>
      </c>
      <c r="I79" s="97" t="s">
        <v>81</v>
      </c>
      <c r="J79" s="97">
        <v>0.9744</v>
      </c>
      <c r="K79" s="97">
        <v>0.1615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1.2852</v>
      </c>
      <c r="E80" s="96">
        <v>1.3892</v>
      </c>
      <c r="F80" s="96">
        <v>0.0108</v>
      </c>
      <c r="G80" s="96">
        <v>1.9025</v>
      </c>
      <c r="H80" s="96">
        <v>1.3267</v>
      </c>
      <c r="I80" s="96">
        <v>1.0261</v>
      </c>
      <c r="J80" s="96" t="s">
        <v>81</v>
      </c>
      <c r="K80" s="96">
        <v>0.1657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</v>
      </c>
      <c r="E81" s="97">
        <v>8.3829</v>
      </c>
      <c r="F81" s="97">
        <v>0.0649</v>
      </c>
      <c r="G81" s="97">
        <v>11.4804</v>
      </c>
      <c r="H81" s="97">
        <v>8.004</v>
      </c>
      <c r="I81" s="97">
        <v>6.1917</v>
      </c>
      <c r="J81" s="97">
        <v>6.0332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8" t="s">
        <v>63</v>
      </c>
      <c r="C101" s="133"/>
      <c r="D101" s="133"/>
      <c r="E101" s="133"/>
      <c r="F101" s="133"/>
    </row>
    <row r="102" spans="2:6" ht="15">
      <c r="B102" s="132" t="s">
        <v>64</v>
      </c>
      <c r="C102" s="133"/>
      <c r="D102" s="133"/>
      <c r="E102" s="133"/>
      <c r="F102" s="133"/>
    </row>
    <row r="103" spans="2:6" ht="78" customHeight="1">
      <c r="B103" s="132" t="s">
        <v>65</v>
      </c>
      <c r="C103" s="133"/>
      <c r="D103" s="133"/>
      <c r="E103" s="133"/>
      <c r="F103" s="133"/>
    </row>
    <row r="104" spans="2:6" ht="15">
      <c r="B104" s="132" t="s">
        <v>66</v>
      </c>
      <c r="C104" s="133"/>
      <c r="D104" s="133"/>
      <c r="E104" s="133"/>
      <c r="F104" s="133"/>
    </row>
    <row r="105" spans="2:6" ht="15">
      <c r="B105" s="132" t="s">
        <v>67</v>
      </c>
      <c r="C105" s="133"/>
      <c r="D105" s="133"/>
      <c r="E105" s="133"/>
      <c r="F105" s="133"/>
    </row>
    <row r="106" spans="2:6" ht="15">
      <c r="B106" s="132" t="s">
        <v>68</v>
      </c>
      <c r="C106" s="133"/>
      <c r="D106" s="133"/>
      <c r="E106" s="133"/>
      <c r="F106" s="133"/>
    </row>
    <row r="107" spans="2:6" ht="15">
      <c r="B107" s="132" t="s">
        <v>69</v>
      </c>
      <c r="C107" s="133"/>
      <c r="D107" s="133"/>
      <c r="E107" s="133"/>
      <c r="F107" s="133"/>
    </row>
    <row r="108" spans="2:6" ht="15">
      <c r="B108" s="134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5"/>
      <c r="D110" s="136"/>
      <c r="E110" s="136"/>
      <c r="F110" s="137"/>
    </row>
    <row r="111" spans="2:6" ht="30.75" customHeight="1">
      <c r="B111" s="52" t="s">
        <v>72</v>
      </c>
      <c r="C111" s="139" t="s">
        <v>73</v>
      </c>
      <c r="D111" s="139"/>
      <c r="E111" s="139" t="s">
        <v>74</v>
      </c>
      <c r="F111" s="139"/>
    </row>
    <row r="112" spans="2:6" ht="30.75" customHeight="1">
      <c r="B112" s="52" t="s">
        <v>75</v>
      </c>
      <c r="C112" s="139" t="s">
        <v>76</v>
      </c>
      <c r="D112" s="139"/>
      <c r="E112" s="139" t="s">
        <v>77</v>
      </c>
      <c r="F112" s="139"/>
    </row>
    <row r="113" spans="2:6" ht="15" customHeight="1">
      <c r="B113" s="140" t="s">
        <v>78</v>
      </c>
      <c r="C113" s="139" t="s">
        <v>79</v>
      </c>
      <c r="D113" s="139"/>
      <c r="E113" s="139" t="s">
        <v>80</v>
      </c>
      <c r="F113" s="139"/>
    </row>
    <row r="114" spans="2:6" ht="15">
      <c r="B114" s="140"/>
      <c r="C114" s="139"/>
      <c r="D114" s="139"/>
      <c r="E114" s="139"/>
      <c r="F114" s="139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2015-03-27T08:12:14Z</dcterms:modified>
  <cp:category/>
  <cp:version/>
  <cp:contentType/>
  <cp:contentStatus/>
</cp:coreProperties>
</file>