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<sst xmlns="http://schemas.openxmlformats.org/spreadsheetml/2006/main" count="170" uniqueCount="104">
  <si>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</si>
  <si>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</si>
  <si>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</si>
  <si>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</si>
  <si>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</si>
  <si>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</si>
  <si>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</si>
  <si>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</si>
  <si>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</si>
  <si>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</si>
  <si>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</si>
  <si>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</si>
  <si>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</si>
  <si>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</si>
  <si>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</si>
  <si>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</si>
  <si>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</si>
  <si>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</si>
  <si>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</si>
  <si>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</si>
  <si>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</si>
  <si>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</si>
  <si>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</si>
  <si>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</si>
  <si>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</si>
  <si>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</si>
  <si>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</si>
  <si>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</si>
  <si>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</si>
  <si>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</si>
  <si>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</si>
  <si>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</si>
  <si>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</si>
  <si>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</si>
  <si>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</si>
  <si>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</si>
  <si>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</si>
  <si>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</si>
  <si>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</si>
  <si>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</si>
  <si>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</si>
  <si>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</si>
  <si>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</si>
  <si>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</si>
  <si>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</si>
  <si>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</si>
  <si>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</si>
  <si>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</si>
  <si>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</si>
  <si>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</si>
  <si>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</si>
  <si>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</si>
  <si>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</si>
  <si>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</si>
  <si>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</si>
  <si>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</si>
  <si>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</si>
  <si>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</si>
  <si>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</si>
  <si>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</si>
  <si>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</si>
  <si>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</si>
  <si>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</si>
  <si>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</si>
  <si>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</si>
  <si>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</si>
  <si>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</si>
  <si>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</si>
  <si>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</si>
  <si>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</si>
  <si>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</si>
  <si>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</si>
  <si>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</si>
  <si>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</si>
  <si>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</si>
  <si>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</si>
  <si>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</si>
  <si>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</si>
  <si>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</si>
  <si>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</si>
  <si>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</si>
  <si>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</si>
  <si>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</si>
  <si>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</si>
  <si>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</si>
  <si>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</si>
  <si>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</si>
  <si>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</si>
  <si>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</si>
  <si>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</si>
  <si>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</si>
  <si>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</si>
  <si>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</si>
  <si>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</si>
  <si>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</si>
  <si>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</si>
  <si>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</si>
  <si>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</si>
  <si>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</si>
  <si>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</si>
  <si>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</si>
  <si>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</si>
  <si>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</si>
  <si>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26 січня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</si>
</sst>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41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82</v>
      </c>
      <c r="C7" s="123">
        <v>0.012</v>
      </c>
      <c r="D7" s="14">
        <v>3.56</v>
      </c>
      <c r="E7" s="123">
        <f aca="true" t="shared" si="0" ref="E7:F9">C7*39.3683</f>
        <v>0.4724196</v>
      </c>
      <c r="F7" s="13">
        <f t="shared" si="0"/>
        <v>140.151148</v>
      </c>
    </row>
    <row r="8" spans="2:6" s="6" customFormat="1" ht="15">
      <c r="B8" s="24" t="s">
        <v>88</v>
      </c>
      <c r="C8" s="123">
        <v>0.012</v>
      </c>
      <c r="D8" s="14">
        <v>3.64</v>
      </c>
      <c r="E8" s="123">
        <f t="shared" si="0"/>
        <v>0.4724196</v>
      </c>
      <c r="F8" s="13">
        <f t="shared" si="0"/>
        <v>143.300612</v>
      </c>
    </row>
    <row r="9" spans="2:17" s="6" customFormat="1" ht="15">
      <c r="B9" s="24" t="s">
        <v>99</v>
      </c>
      <c r="C9" s="123">
        <v>0.014</v>
      </c>
      <c r="D9" s="14">
        <v>3.722</v>
      </c>
      <c r="E9" s="123">
        <f t="shared" si="0"/>
        <v>0.5511562</v>
      </c>
      <c r="F9" s="13">
        <f>D9*39.3683</f>
        <v>146.52881259999998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8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22">
        <v>0.25</v>
      </c>
      <c r="D12" s="13">
        <v>152</v>
      </c>
      <c r="E12" s="122">
        <f aca="true" t="shared" si="1" ref="E12:F14">C12/$D$86</f>
        <v>0.3102121851346321</v>
      </c>
      <c r="F12" s="72">
        <f t="shared" si="1"/>
        <v>188.6090085618563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94</v>
      </c>
      <c r="C13" s="122">
        <v>0.75</v>
      </c>
      <c r="D13" s="13">
        <v>159</v>
      </c>
      <c r="E13" s="122">
        <f t="shared" si="1"/>
        <v>0.9306365554038963</v>
      </c>
      <c r="F13" s="72">
        <f t="shared" si="1"/>
        <v>197.294949745626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42">
        <v>0</v>
      </c>
      <c r="D14" s="13">
        <v>165</v>
      </c>
      <c r="E14" s="142">
        <f t="shared" si="1"/>
        <v>0</v>
      </c>
      <c r="F14" s="72">
        <f t="shared" si="1"/>
        <v>204.7400421888572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2">
        <v>30</v>
      </c>
      <c r="D17" s="89">
        <v>20830</v>
      </c>
      <c r="E17" s="122">
        <f aca="true" t="shared" si="2" ref="E17:F19">C17/$D$87</f>
        <v>0.27581134503999266</v>
      </c>
      <c r="F17" s="72">
        <f t="shared" si="2"/>
        <v>191.50501057276824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97</v>
      </c>
      <c r="C18" s="122">
        <v>70</v>
      </c>
      <c r="D18" s="89">
        <v>21350</v>
      </c>
      <c r="E18" s="122">
        <f t="shared" si="2"/>
        <v>0.6435598050933162</v>
      </c>
      <c r="F18" s="72">
        <f t="shared" si="2"/>
        <v>196.28574055346144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0">
        <v>100</v>
      </c>
      <c r="D19" s="89">
        <v>21520</v>
      </c>
      <c r="E19" s="120">
        <f t="shared" si="2"/>
        <v>0.9193711501333088</v>
      </c>
      <c r="F19" s="72">
        <f t="shared" si="2"/>
        <v>197.84867150868806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82</v>
      </c>
      <c r="C22" s="123">
        <v>0.064</v>
      </c>
      <c r="D22" s="14">
        <v>4.412</v>
      </c>
      <c r="E22" s="123">
        <f aca="true" t="shared" si="3" ref="E22:F24">C22*36.7437</f>
        <v>2.3515968</v>
      </c>
      <c r="F22" s="13">
        <f t="shared" si="3"/>
        <v>162.11320439999997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88</v>
      </c>
      <c r="C23" s="123">
        <v>0.064</v>
      </c>
      <c r="D23" s="14">
        <v>4.544</v>
      </c>
      <c r="E23" s="123">
        <f t="shared" si="3"/>
        <v>2.3515968</v>
      </c>
      <c r="F23" s="13">
        <f t="shared" si="3"/>
        <v>166.96337279999997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99</v>
      </c>
      <c r="C24" s="123">
        <v>0.066</v>
      </c>
      <c r="D24" s="93">
        <v>4.676</v>
      </c>
      <c r="E24" s="123">
        <f t="shared" si="3"/>
        <v>2.4250841999999997</v>
      </c>
      <c r="F24" s="13">
        <f t="shared" si="3"/>
        <v>171.8135412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81</v>
      </c>
      <c r="C27" s="122">
        <v>0.75</v>
      </c>
      <c r="D27" s="72">
        <v>157.25</v>
      </c>
      <c r="E27" s="122">
        <f aca="true" t="shared" si="4" ref="E27:F29">C27/$D$86</f>
        <v>0.9306365554038963</v>
      </c>
      <c r="F27" s="72">
        <f t="shared" si="4"/>
        <v>195.1234644496836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84</v>
      </c>
      <c r="C28" s="122">
        <v>1</v>
      </c>
      <c r="D28" s="13">
        <v>160.25</v>
      </c>
      <c r="E28" s="122">
        <f t="shared" si="4"/>
        <v>1.2408487405385284</v>
      </c>
      <c r="F28" s="72">
        <f t="shared" si="4"/>
        <v>198.84601067129918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95</v>
      </c>
      <c r="C29" s="122">
        <v>0.5</v>
      </c>
      <c r="D29" s="13">
        <v>165</v>
      </c>
      <c r="E29" s="122">
        <f>C29/$D$86</f>
        <v>0.6204243702692642</v>
      </c>
      <c r="F29" s="72">
        <f t="shared" si="4"/>
        <v>204.7400421888572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0">
        <v>0.25</v>
      </c>
      <c r="D32" s="13">
        <v>341</v>
      </c>
      <c r="E32" s="120">
        <f aca="true" t="shared" si="5" ref="E32:F34">C32/$D$86</f>
        <v>0.3102121851346321</v>
      </c>
      <c r="F32" s="72">
        <f t="shared" si="5"/>
        <v>423.1294205236382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22">
        <v>0.25</v>
      </c>
      <c r="D33" s="13">
        <v>345</v>
      </c>
      <c r="E33" s="122">
        <f t="shared" si="5"/>
        <v>0.3102121851346321</v>
      </c>
      <c r="F33" s="72">
        <f t="shared" si="5"/>
        <v>428.0928154857923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91</v>
      </c>
      <c r="C34" s="120">
        <v>0.5</v>
      </c>
      <c r="D34" s="67">
        <v>344.5</v>
      </c>
      <c r="E34" s="120">
        <f t="shared" si="5"/>
        <v>0.6204243702692642</v>
      </c>
      <c r="F34" s="72">
        <f t="shared" si="5"/>
        <v>427.47239111552307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3">
        <v>0.05</v>
      </c>
      <c r="D37" s="76">
        <v>2.656</v>
      </c>
      <c r="E37" s="123">
        <f aca="true" t="shared" si="6" ref="E37:F39">C37*58.0164</f>
        <v>2.90082</v>
      </c>
      <c r="F37" s="72">
        <f t="shared" si="6"/>
        <v>154.0915584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3">
        <v>0.036</v>
      </c>
      <c r="D38" s="76">
        <v>2.586</v>
      </c>
      <c r="E38" s="123">
        <f t="shared" si="6"/>
        <v>2.0885903999999997</v>
      </c>
      <c r="F38" s="72">
        <f t="shared" si="6"/>
        <v>150.0304104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100</v>
      </c>
      <c r="C39" s="123">
        <v>0.022</v>
      </c>
      <c r="D39" s="76">
        <v>2.6</v>
      </c>
      <c r="E39" s="123">
        <f t="shared" si="6"/>
        <v>1.2763608</v>
      </c>
      <c r="F39" s="72">
        <f t="shared" si="6"/>
        <v>150.84264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83</v>
      </c>
      <c r="C42" s="119">
        <v>0.066</v>
      </c>
      <c r="D42" s="76">
        <v>9.854</v>
      </c>
      <c r="E42" s="119">
        <f aca="true" t="shared" si="7" ref="E42:F44">C42*36.7437</f>
        <v>2.4250841999999997</v>
      </c>
      <c r="F42" s="72">
        <f t="shared" si="7"/>
        <v>362.0724197999999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19">
        <v>0.066</v>
      </c>
      <c r="D43" s="76">
        <v>9.966</v>
      </c>
      <c r="E43" s="119">
        <f t="shared" si="7"/>
        <v>2.4250841999999997</v>
      </c>
      <c r="F43" s="72">
        <f t="shared" si="7"/>
        <v>366.18771419999996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19">
        <v>0.066</v>
      </c>
      <c r="D44" s="76">
        <v>10.066</v>
      </c>
      <c r="E44" s="119">
        <f t="shared" si="7"/>
        <v>2.4250841999999997</v>
      </c>
      <c r="F44" s="72">
        <f t="shared" si="7"/>
        <v>369.86208419999997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3">
        <v>0</v>
      </c>
      <c r="D47" s="90" t="s">
        <v>73</v>
      </c>
      <c r="E47" s="126">
        <f>C47/$D$87</f>
        <v>0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3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3">
        <v>0</v>
      </c>
      <c r="D49" s="90" t="s">
        <v>73</v>
      </c>
      <c r="E49" s="126">
        <f>C49/$D$87</f>
        <v>0</v>
      </c>
      <c r="F49" s="90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82</v>
      </c>
      <c r="C52" s="119">
        <v>4.7</v>
      </c>
      <c r="D52" s="77">
        <v>335.7</v>
      </c>
      <c r="E52" s="119">
        <f aca="true" t="shared" si="8" ref="E52:F54">C52*1.1023</f>
        <v>5.18081</v>
      </c>
      <c r="F52" s="77">
        <f t="shared" si="8"/>
        <v>370.04211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88</v>
      </c>
      <c r="C53" s="119">
        <v>4.7</v>
      </c>
      <c r="D53" s="77">
        <v>338.6</v>
      </c>
      <c r="E53" s="119">
        <f t="shared" si="8"/>
        <v>5.18081</v>
      </c>
      <c r="F53" s="77">
        <f t="shared" si="8"/>
        <v>373.23878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100</v>
      </c>
      <c r="C54" s="119">
        <v>4.6</v>
      </c>
      <c r="D54" s="107">
        <v>340.8</v>
      </c>
      <c r="E54" s="119">
        <f>C54*1.1023</f>
        <v>5.07058</v>
      </c>
      <c r="F54" s="77">
        <f t="shared" si="8"/>
        <v>375.66384000000005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82</v>
      </c>
      <c r="C57" s="122">
        <v>0.29</v>
      </c>
      <c r="D57" s="72">
        <v>32.77</v>
      </c>
      <c r="E57" s="122">
        <f aca="true" t="shared" si="9" ref="E57:F59">C57/454*1000</f>
        <v>0.6387665198237885</v>
      </c>
      <c r="F57" s="72">
        <f t="shared" si="9"/>
        <v>72.18061674008811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88</v>
      </c>
      <c r="C58" s="122">
        <v>0.3</v>
      </c>
      <c r="D58" s="72">
        <v>33</v>
      </c>
      <c r="E58" s="122">
        <f t="shared" si="9"/>
        <v>0.6607929515418502</v>
      </c>
      <c r="F58" s="72">
        <f t="shared" si="9"/>
        <v>72.68722466960352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100</v>
      </c>
      <c r="C59" s="122">
        <v>0.3</v>
      </c>
      <c r="D59" s="72">
        <v>33.2</v>
      </c>
      <c r="E59" s="122">
        <f t="shared" si="9"/>
        <v>0.6607929515418502</v>
      </c>
      <c r="F59" s="72">
        <f t="shared" si="9"/>
        <v>73.12775330396477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3">
        <v>0.195</v>
      </c>
      <c r="D62" s="76">
        <v>12.31</v>
      </c>
      <c r="E62" s="123">
        <f aca="true" t="shared" si="10" ref="E62:F64">C62*22.026</f>
        <v>4.29507</v>
      </c>
      <c r="F62" s="72">
        <f t="shared" si="10"/>
        <v>271.14006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88</v>
      </c>
      <c r="C63" s="123">
        <v>0.175</v>
      </c>
      <c r="D63" s="76">
        <v>12.565</v>
      </c>
      <c r="E63" s="123">
        <f t="shared" si="10"/>
        <v>3.8545499999999997</v>
      </c>
      <c r="F63" s="72">
        <f t="shared" si="10"/>
        <v>276.75669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100</v>
      </c>
      <c r="C64" s="123">
        <v>0.145</v>
      </c>
      <c r="D64" s="76">
        <v>12.745</v>
      </c>
      <c r="E64" s="123">
        <f t="shared" si="10"/>
        <v>3.1937699999999998</v>
      </c>
      <c r="F64" s="72">
        <f t="shared" si="10"/>
        <v>280.72137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9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92</v>
      </c>
      <c r="C67" s="123">
        <v>0.003</v>
      </c>
      <c r="D67" s="76">
        <v>1.361</v>
      </c>
      <c r="E67" s="123">
        <f aca="true" t="shared" si="11" ref="E67:F69">C67/3.785</f>
        <v>0.0007926023778071334</v>
      </c>
      <c r="F67" s="72">
        <f t="shared" si="11"/>
        <v>0.3595772787318362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82</v>
      </c>
      <c r="C68" s="119">
        <v>0.002</v>
      </c>
      <c r="D68" s="76">
        <v>1.38</v>
      </c>
      <c r="E68" s="119">
        <f t="shared" si="11"/>
        <v>0.0005284015852047556</v>
      </c>
      <c r="F68" s="72">
        <f t="shared" si="11"/>
        <v>0.36459709379128136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101</v>
      </c>
      <c r="C69" s="119">
        <v>0.002</v>
      </c>
      <c r="D69" s="76">
        <v>1.401</v>
      </c>
      <c r="E69" s="119">
        <f t="shared" si="11"/>
        <v>0.0005284015852047556</v>
      </c>
      <c r="F69" s="72">
        <f t="shared" si="11"/>
        <v>0.3701453104359313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87</v>
      </c>
      <c r="C72" s="164">
        <v>0</v>
      </c>
      <c r="D72" s="134" t="s">
        <v>73</v>
      </c>
      <c r="E72" s="164">
        <f>C72/454*100</f>
        <v>0</v>
      </c>
      <c r="F72" s="78" t="s">
        <v>73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93</v>
      </c>
      <c r="C73" s="140">
        <v>0.00525</v>
      </c>
      <c r="D73" s="134">
        <v>0.72525</v>
      </c>
      <c r="E73" s="140">
        <f>C73/454*100</f>
        <v>0.001156387665198238</v>
      </c>
      <c r="F73" s="78">
        <f>D73/454*1000</f>
        <v>1.597466960352423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82</v>
      </c>
      <c r="C74" s="140">
        <v>0.0155</v>
      </c>
      <c r="D74" s="134">
        <v>0.7345</v>
      </c>
      <c r="E74" s="140">
        <f>C74/454*100</f>
        <v>0.0034140969162995594</v>
      </c>
      <c r="F74" s="78">
        <f>D74/454*1000</f>
        <v>1.61784140969163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40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4">
        <v>0.0012</v>
      </c>
      <c r="D77" s="135">
        <v>0.1333</v>
      </c>
      <c r="E77" s="124">
        <f aca="true" t="shared" si="12" ref="E77:F79">C77/454*1000000</f>
        <v>2.643171806167401</v>
      </c>
      <c r="F77" s="72">
        <f t="shared" si="12"/>
        <v>293.61233480176213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80</v>
      </c>
      <c r="C78" s="124">
        <v>0.001</v>
      </c>
      <c r="D78" s="135" t="s">
        <v>73</v>
      </c>
      <c r="E78" s="124">
        <f t="shared" si="12"/>
        <v>2.202643171806167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89</v>
      </c>
      <c r="C79" s="124">
        <v>0.0011</v>
      </c>
      <c r="D79" s="135" t="s">
        <v>73</v>
      </c>
      <c r="E79" s="124">
        <f t="shared" si="12"/>
        <v>2.4229074889867843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6" t="s">
        <v>73</v>
      </c>
      <c r="E85" s="136">
        <v>1.2409</v>
      </c>
      <c r="F85" s="136">
        <v>0.0092</v>
      </c>
      <c r="G85" s="136">
        <v>1.4132</v>
      </c>
      <c r="H85" s="136">
        <v>1.0679</v>
      </c>
      <c r="I85" s="136">
        <v>0.8105</v>
      </c>
      <c r="J85" s="136">
        <v>0.809</v>
      </c>
      <c r="K85" s="136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7">
        <v>0.8059</v>
      </c>
      <c r="E86" s="137" t="s">
        <v>73</v>
      </c>
      <c r="F86" s="137">
        <v>0.0074</v>
      </c>
      <c r="G86" s="137">
        <v>1.1389</v>
      </c>
      <c r="H86" s="137">
        <v>0.8606</v>
      </c>
      <c r="I86" s="137">
        <v>0.6532</v>
      </c>
      <c r="J86" s="137">
        <v>0.6519</v>
      </c>
      <c r="K86" s="137">
        <v>0.1031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6">
        <v>108.77</v>
      </c>
      <c r="E87" s="136">
        <v>134.9727</v>
      </c>
      <c r="F87" s="136" t="s">
        <v>73</v>
      </c>
      <c r="G87" s="136">
        <v>153.7138</v>
      </c>
      <c r="H87" s="136">
        <v>116.1576</v>
      </c>
      <c r="I87" s="136">
        <v>88.1585</v>
      </c>
      <c r="J87" s="136">
        <v>87.9949</v>
      </c>
      <c r="K87" s="136">
        <v>13.9106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7">
        <v>0.7076</v>
      </c>
      <c r="E88" s="137">
        <v>0.8781</v>
      </c>
      <c r="F88" s="137">
        <v>0.0065</v>
      </c>
      <c r="G88" s="137" t="s">
        <v>73</v>
      </c>
      <c r="H88" s="137">
        <v>0.7557</v>
      </c>
      <c r="I88" s="137">
        <v>0.5735</v>
      </c>
      <c r="J88" s="137">
        <v>0.5725</v>
      </c>
      <c r="K88" s="137">
        <v>0.0905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6">
        <v>0.9364</v>
      </c>
      <c r="E89" s="136">
        <v>1.162</v>
      </c>
      <c r="F89" s="136">
        <v>0.0086</v>
      </c>
      <c r="G89" s="136">
        <v>1.3233</v>
      </c>
      <c r="H89" s="136" t="s">
        <v>73</v>
      </c>
      <c r="I89" s="136">
        <v>0.759</v>
      </c>
      <c r="J89" s="136">
        <v>0.7575</v>
      </c>
      <c r="K89" s="136">
        <v>0.1198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7">
        <v>1.2338</v>
      </c>
      <c r="E90" s="137">
        <v>1.531</v>
      </c>
      <c r="F90" s="137">
        <v>0.0113</v>
      </c>
      <c r="G90" s="137">
        <v>1.7436</v>
      </c>
      <c r="H90" s="137">
        <v>1.3176</v>
      </c>
      <c r="I90" s="137" t="s">
        <v>73</v>
      </c>
      <c r="J90" s="137">
        <v>0.9981</v>
      </c>
      <c r="K90" s="137">
        <v>0.1578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6">
        <v>1.2361</v>
      </c>
      <c r="E91" s="136">
        <v>1.5339</v>
      </c>
      <c r="F91" s="136">
        <v>0.0114</v>
      </c>
      <c r="G91" s="136">
        <v>1.7468</v>
      </c>
      <c r="H91" s="136">
        <v>1.32</v>
      </c>
      <c r="I91" s="136">
        <v>1.0019</v>
      </c>
      <c r="J91" s="136" t="s">
        <v>73</v>
      </c>
      <c r="K91" s="136">
        <v>0.1581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7">
        <v>7.8192</v>
      </c>
      <c r="E92" s="137">
        <v>9.7028</v>
      </c>
      <c r="F92" s="137">
        <v>0.0719</v>
      </c>
      <c r="G92" s="137">
        <v>11.0501</v>
      </c>
      <c r="H92" s="137">
        <v>8.3503</v>
      </c>
      <c r="I92" s="137">
        <v>6.3375</v>
      </c>
      <c r="J92" s="137">
        <v>6.3257</v>
      </c>
      <c r="K92" s="137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2" t="s">
        <v>56</v>
      </c>
      <c r="C115" s="152"/>
      <c r="D115" s="152"/>
      <c r="E115" s="152"/>
      <c r="F115" s="152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2" t="s">
        <v>57</v>
      </c>
      <c r="C116" s="152"/>
      <c r="D116" s="152"/>
      <c r="E116" s="152"/>
      <c r="F116" s="152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2" t="s">
        <v>58</v>
      </c>
      <c r="C117" s="152"/>
      <c r="D117" s="152"/>
      <c r="E117" s="152"/>
      <c r="F117" s="152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2" t="s">
        <v>59</v>
      </c>
      <c r="C118" s="152"/>
      <c r="D118" s="152"/>
      <c r="E118" s="152"/>
      <c r="F118" s="152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2" t="s">
        <v>60</v>
      </c>
      <c r="C119" s="152"/>
      <c r="D119" s="152"/>
      <c r="E119" s="152"/>
      <c r="F119" s="152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2" t="s">
        <v>61</v>
      </c>
      <c r="C120" s="152"/>
      <c r="D120" s="152"/>
      <c r="E120" s="152"/>
      <c r="F120" s="152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1" t="s">
        <v>62</v>
      </c>
      <c r="C121" s="151"/>
      <c r="D121" s="151"/>
      <c r="E121" s="151"/>
      <c r="F121" s="151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4"/>
      <c r="D123" s="163"/>
      <c r="E123" s="163"/>
      <c r="F123" s="155"/>
      <c r="G123" s="127"/>
      <c r="H123" s="127"/>
    </row>
    <row r="124" spans="2:8" ht="30.75" customHeight="1">
      <c r="B124" s="33" t="s">
        <v>64</v>
      </c>
      <c r="C124" s="154" t="s">
        <v>65</v>
      </c>
      <c r="D124" s="155"/>
      <c r="E124" s="154" t="s">
        <v>66</v>
      </c>
      <c r="F124" s="155"/>
      <c r="G124" s="127"/>
      <c r="H124" s="127"/>
    </row>
    <row r="125" spans="2:8" ht="30.75" customHeight="1">
      <c r="B125" s="33" t="s">
        <v>67</v>
      </c>
      <c r="C125" s="154" t="s">
        <v>68</v>
      </c>
      <c r="D125" s="155"/>
      <c r="E125" s="154" t="s">
        <v>69</v>
      </c>
      <c r="F125" s="155"/>
      <c r="G125" s="127"/>
      <c r="H125" s="127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7"/>
      <c r="H126" s="127"/>
    </row>
    <row r="127" spans="2:8" ht="15" customHeight="1">
      <c r="B127" s="158"/>
      <c r="C127" s="161"/>
      <c r="D127" s="162"/>
      <c r="E127" s="161"/>
      <c r="F127" s="162"/>
      <c r="G127" s="127"/>
      <c r="H127" s="12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2018-01-29T05:59:25Z</dcterms:modified>
  <cp:category/>
  <cp:version/>
  <cp:contentType/>
  <cp:contentStatus/>
</cp:coreProperties>
</file>