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<sst xmlns="http://schemas.openxmlformats.org/spreadsheetml/2006/main" count="168" uniqueCount="104">
  <si>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</si>
  <si>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</si>
  <si>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</si>
  <si>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</si>
  <si>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</si>
  <si>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</si>
  <si>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</si>
  <si>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</si>
  <si>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</si>
  <si>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</si>
  <si>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</si>
  <si>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</si>
  <si>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</si>
  <si>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</si>
  <si>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</si>
  <si>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</si>
  <si>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</si>
  <si>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</si>
  <si>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</si>
  <si>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</si>
  <si>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</si>
  <si>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</si>
  <si>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</si>
  <si>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</si>
  <si>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</si>
  <si>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</si>
  <si>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</si>
  <si>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</si>
  <si>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</si>
  <si>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</si>
  <si>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</si>
  <si>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</si>
  <si>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</si>
  <si>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</si>
  <si>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</si>
  <si>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</si>
  <si>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</si>
  <si>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</si>
  <si>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</si>
  <si>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</si>
  <si>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</si>
  <si>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</si>
  <si>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</si>
  <si>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</si>
  <si>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</si>
  <si>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</si>
  <si>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</si>
  <si>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</si>
  <si>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</si>
  <si>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</si>
  <si>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</si>
  <si>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</si>
  <si>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</si>
  <si>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</si>
  <si>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</si>
  <si>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</si>
  <si>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</si>
  <si>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</si>
  <si>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</si>
  <si>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</si>
  <si>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</si>
  <si>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</si>
  <si>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</si>
  <si>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</si>
  <si>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</si>
  <si>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</si>
  <si>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</si>
  <si>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</si>
  <si>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</si>
  <si>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</si>
  <si>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</si>
  <si>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</si>
  <si>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</si>
  <si>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</si>
  <si>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</si>
  <si>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</si>
  <si>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</si>
  <si>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</si>
  <si>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CME -Жовтень'18</t>
  </si>
  <si>
    <t>Euronext -Листопад '18 (€/МT)</t>
  </si>
  <si>
    <t>CME - Вересень'18</t>
  </si>
  <si>
    <t>Euronext - Грудень '18 (€/МT)</t>
  </si>
  <si>
    <t>Euronext - Лютий '19 (€/МT)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</si>
  <si>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</si>
  <si>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</si>
  <si>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</si>
  <si>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</si>
  <si>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</si>
  <si>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</si>
  <si>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</si>
  <si>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</si>
  <si>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</si>
  <si>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</si>
  <si>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</si>
  <si>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</si>
  <si>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</si>
  <si>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</si>
  <si>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</si>
  <si>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</si>
  <si>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</si>
  <si>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</si>
  <si>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</si>
  <si>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</si>
  <si>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25 вересня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</si>
</sst>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90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55" zoomScaleNormal="55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4.625" style="25" customWidth="1"/>
    <col min="8" max="8" width="14.375" style="25" customWidth="1"/>
    <col min="9" max="9" width="13.25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103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8" t="s">
        <v>6</v>
      </c>
      <c r="F6" s="158"/>
      <c r="G6"/>
      <c r="H6"/>
      <c r="I6"/>
    </row>
    <row r="7" spans="2:6" s="6" customFormat="1" ht="15">
      <c r="B7" s="24" t="s">
        <v>83</v>
      </c>
      <c r="C7" s="119">
        <v>0.032</v>
      </c>
      <c r="D7" s="14">
        <v>3.636</v>
      </c>
      <c r="E7" s="119">
        <f aca="true" t="shared" si="0" ref="E7:F9">C7*39.3683</f>
        <v>1.2597856</v>
      </c>
      <c r="F7" s="13">
        <f t="shared" si="0"/>
        <v>143.1431388</v>
      </c>
    </row>
    <row r="8" spans="2:6" s="6" customFormat="1" ht="15">
      <c r="B8" s="24" t="s">
        <v>92</v>
      </c>
      <c r="C8" s="119">
        <v>0.032</v>
      </c>
      <c r="D8" s="14">
        <v>3.744</v>
      </c>
      <c r="E8" s="119">
        <f t="shared" si="0"/>
        <v>1.2597856</v>
      </c>
      <c r="F8" s="13">
        <f t="shared" si="0"/>
        <v>147.3949152</v>
      </c>
    </row>
    <row r="9" spans="2:17" s="6" customFormat="1" ht="15">
      <c r="B9" s="24" t="s">
        <v>90</v>
      </c>
      <c r="C9" s="119">
        <v>0.032</v>
      </c>
      <c r="D9" s="14">
        <v>3.832</v>
      </c>
      <c r="E9" s="119">
        <f t="shared" si="0"/>
        <v>1.2597856</v>
      </c>
      <c r="F9" s="13">
        <f>D9*39.3683</f>
        <v>150.85932559999998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41">
        <v>0</v>
      </c>
      <c r="D12" s="13">
        <v>176.5</v>
      </c>
      <c r="E12" s="141">
        <f>C12/$D$86</f>
        <v>0</v>
      </c>
      <c r="F12" s="71">
        <f aca="true" t="shared" si="1" ref="E12:F14">D12/$D$86</f>
        <v>207.76927604473218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88</v>
      </c>
      <c r="C13" s="138">
        <v>0.42</v>
      </c>
      <c r="D13" s="13">
        <v>178.25</v>
      </c>
      <c r="E13" s="138">
        <f t="shared" si="1"/>
        <v>0.49440847557386697</v>
      </c>
      <c r="F13" s="71">
        <f t="shared" si="1"/>
        <v>209.8293113596233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85</v>
      </c>
      <c r="C14" s="138">
        <v>0.41</v>
      </c>
      <c r="D14" s="13">
        <v>181.5</v>
      </c>
      <c r="E14" s="138">
        <f t="shared" si="1"/>
        <v>0.48263684520306055</v>
      </c>
      <c r="F14" s="71">
        <f t="shared" si="1"/>
        <v>213.65509123013535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74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18">
        <v>240</v>
      </c>
      <c r="D17" s="87">
        <v>23530</v>
      </c>
      <c r="E17" s="118">
        <f aca="true" t="shared" si="2" ref="E17:F19">C17/$D$87</f>
        <v>2.127470968885737</v>
      </c>
      <c r="F17" s="71">
        <f t="shared" si="2"/>
        <v>208.5807995745058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89</v>
      </c>
      <c r="C18" s="118">
        <v>80</v>
      </c>
      <c r="D18" s="87">
        <v>23630</v>
      </c>
      <c r="E18" s="118">
        <f t="shared" si="2"/>
        <v>0.709156989628579</v>
      </c>
      <c r="F18" s="71">
        <f t="shared" si="2"/>
        <v>209.46724581154152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18">
        <v>60</v>
      </c>
      <c r="D19" s="87">
        <v>23840</v>
      </c>
      <c r="E19" s="118">
        <f t="shared" si="2"/>
        <v>0.5318677422214343</v>
      </c>
      <c r="F19" s="71">
        <f t="shared" si="2"/>
        <v>211.32878290931654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7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83</v>
      </c>
      <c r="C22" s="116">
        <v>0.062</v>
      </c>
      <c r="D22" s="14">
        <v>5.22</v>
      </c>
      <c r="E22" s="116">
        <f aca="true" t="shared" si="3" ref="E22:F24">C22*36.7437</f>
        <v>2.2781094</v>
      </c>
      <c r="F22" s="13">
        <f t="shared" si="3"/>
        <v>191.802114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92</v>
      </c>
      <c r="C23" s="116">
        <v>0.06</v>
      </c>
      <c r="D23" s="14">
        <v>5.404</v>
      </c>
      <c r="E23" s="116">
        <f t="shared" si="3"/>
        <v>2.2046219999999996</v>
      </c>
      <c r="F23" s="13">
        <f t="shared" si="3"/>
        <v>198.56295479999997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90</v>
      </c>
      <c r="C24" s="116">
        <v>0.06</v>
      </c>
      <c r="D24" s="90">
        <v>5.514</v>
      </c>
      <c r="E24" s="116">
        <f t="shared" si="3"/>
        <v>2.2046219999999996</v>
      </c>
      <c r="F24" s="13">
        <f t="shared" si="3"/>
        <v>202.6047618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6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81</v>
      </c>
      <c r="C27" s="138">
        <v>1.11</v>
      </c>
      <c r="D27" s="71">
        <v>200.75</v>
      </c>
      <c r="E27" s="138">
        <f aca="true" t="shared" si="4" ref="E27:F29">C27/$D$86</f>
        <v>1.3066509711595056</v>
      </c>
      <c r="F27" s="71">
        <f t="shared" si="4"/>
        <v>236.3154796939376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85</v>
      </c>
      <c r="C28" s="138">
        <v>1.1</v>
      </c>
      <c r="D28" s="13">
        <v>203</v>
      </c>
      <c r="E28" s="138">
        <f t="shared" si="4"/>
        <v>1.2948793407886994</v>
      </c>
      <c r="F28" s="71">
        <f t="shared" si="4"/>
        <v>238.96409652736904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99</v>
      </c>
      <c r="C29" s="138">
        <v>0.97</v>
      </c>
      <c r="D29" s="13">
        <v>204</v>
      </c>
      <c r="E29" s="138">
        <f>C29/$D$86</f>
        <v>1.1418481459682166</v>
      </c>
      <c r="F29" s="71">
        <f t="shared" si="4"/>
        <v>240.14125956444965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18">
        <v>1.17</v>
      </c>
      <c r="D32" s="13">
        <v>366.75</v>
      </c>
      <c r="E32" s="118">
        <f aca="true" t="shared" si="5" ref="E32:F34">C32/$D$86</f>
        <v>1.3772807533843436</v>
      </c>
      <c r="F32" s="71">
        <f t="shared" si="5"/>
        <v>431.72454384932314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82</v>
      </c>
      <c r="C33" s="118">
        <v>1.3</v>
      </c>
      <c r="D33" s="13">
        <v>369.25</v>
      </c>
      <c r="E33" s="118">
        <f t="shared" si="5"/>
        <v>1.5303119482048264</v>
      </c>
      <c r="F33" s="71">
        <f t="shared" si="5"/>
        <v>434.6674514420247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85</v>
      </c>
      <c r="C34" s="118">
        <v>1.09</v>
      </c>
      <c r="D34" s="66">
        <v>369.5</v>
      </c>
      <c r="E34" s="118">
        <f t="shared" si="5"/>
        <v>1.283107710417893</v>
      </c>
      <c r="F34" s="71">
        <f t="shared" si="5"/>
        <v>434.96174220129484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83</v>
      </c>
      <c r="C37" s="116">
        <v>0.022</v>
      </c>
      <c r="D37" s="75">
        <v>2.564</v>
      </c>
      <c r="E37" s="116">
        <f aca="true" t="shared" si="6" ref="E37:F39">C37*58.0164</f>
        <v>1.2763608</v>
      </c>
      <c r="F37" s="71">
        <f t="shared" si="6"/>
        <v>148.7540496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92</v>
      </c>
      <c r="C38" s="116">
        <v>0.024</v>
      </c>
      <c r="D38" s="75">
        <v>2.62</v>
      </c>
      <c r="E38" s="116">
        <f t="shared" si="6"/>
        <v>1.3923936</v>
      </c>
      <c r="F38" s="71">
        <f t="shared" si="6"/>
        <v>152.002968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90</v>
      </c>
      <c r="C39" s="116">
        <v>0.022</v>
      </c>
      <c r="D39" s="75" t="s">
        <v>72</v>
      </c>
      <c r="E39" s="116">
        <f t="shared" si="6"/>
        <v>1.2763608</v>
      </c>
      <c r="F39" s="71" t="s">
        <v>72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95</v>
      </c>
      <c r="C42" s="119">
        <v>0.046</v>
      </c>
      <c r="D42" s="75">
        <v>8.462</v>
      </c>
      <c r="E42" s="119">
        <f aca="true" t="shared" si="7" ref="E42:F44">C42*36.7437</f>
        <v>1.6902101999999999</v>
      </c>
      <c r="F42" s="71">
        <f t="shared" si="7"/>
        <v>310.92518939999997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96</v>
      </c>
      <c r="C43" s="119">
        <v>0.044</v>
      </c>
      <c r="D43" s="75">
        <v>8.604</v>
      </c>
      <c r="E43" s="119">
        <f t="shared" si="7"/>
        <v>1.6167227999999998</v>
      </c>
      <c r="F43" s="71">
        <f t="shared" si="7"/>
        <v>316.14279479999993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87</v>
      </c>
      <c r="C44" s="119">
        <v>0.042</v>
      </c>
      <c r="D44" s="75">
        <v>8.732</v>
      </c>
      <c r="E44" s="119">
        <f t="shared" si="7"/>
        <v>1.5432354</v>
      </c>
      <c r="F44" s="71">
        <f t="shared" si="7"/>
        <v>320.84598839999995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73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97</v>
      </c>
      <c r="C47" s="137">
        <v>0</v>
      </c>
      <c r="D47" s="88" t="s">
        <v>72</v>
      </c>
      <c r="E47" s="141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93</v>
      </c>
      <c r="C48" s="137">
        <v>0</v>
      </c>
      <c r="D48" s="88" t="s">
        <v>72</v>
      </c>
      <c r="E48" s="141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98</v>
      </c>
      <c r="C49" s="137">
        <v>0</v>
      </c>
      <c r="D49" s="88" t="s">
        <v>72</v>
      </c>
      <c r="E49" s="141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78</v>
      </c>
      <c r="C52" s="119">
        <v>1.5</v>
      </c>
      <c r="D52" s="76">
        <v>305.6</v>
      </c>
      <c r="E52" s="119">
        <f aca="true" t="shared" si="8" ref="E52:F54">C52*1.1023</f>
        <v>1.65345</v>
      </c>
      <c r="F52" s="76">
        <f t="shared" si="8"/>
        <v>336.86288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83</v>
      </c>
      <c r="C53" s="119">
        <v>1.7</v>
      </c>
      <c r="D53" s="76">
        <v>310.5</v>
      </c>
      <c r="E53" s="119">
        <f t="shared" si="8"/>
        <v>1.87391</v>
      </c>
      <c r="F53" s="76">
        <f t="shared" si="8"/>
        <v>342.26415000000003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96</v>
      </c>
      <c r="C54" s="119">
        <v>1.6</v>
      </c>
      <c r="D54" s="104">
        <v>311.1</v>
      </c>
      <c r="E54" s="119">
        <f>C54*1.1023</f>
        <v>1.7636800000000001</v>
      </c>
      <c r="F54" s="76">
        <f t="shared" si="8"/>
        <v>342.92553000000004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18">
        <v>0.11</v>
      </c>
      <c r="D57" s="71">
        <v>28.35</v>
      </c>
      <c r="E57" s="118">
        <f aca="true" t="shared" si="9" ref="E57:F59">C57/454*1000</f>
        <v>0.2422907488986784</v>
      </c>
      <c r="F57" s="71">
        <f t="shared" si="9"/>
        <v>62.44493392070485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83</v>
      </c>
      <c r="C58" s="118">
        <v>0.13</v>
      </c>
      <c r="D58" s="71">
        <v>28.61</v>
      </c>
      <c r="E58" s="118">
        <f t="shared" si="9"/>
        <v>0.28634361233480177</v>
      </c>
      <c r="F58" s="71">
        <f t="shared" si="9"/>
        <v>63.01762114537444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101</v>
      </c>
      <c r="C59" s="118">
        <v>0.13</v>
      </c>
      <c r="D59" s="71">
        <v>28.88</v>
      </c>
      <c r="E59" s="118">
        <f t="shared" si="9"/>
        <v>0.28634361233480177</v>
      </c>
      <c r="F59" s="71">
        <f t="shared" si="9"/>
        <v>63.61233480176211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3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19">
        <v>0.045</v>
      </c>
      <c r="D62" s="75">
        <v>9.885</v>
      </c>
      <c r="E62" s="119">
        <f aca="true" t="shared" si="10" ref="E62:F64">C62*22.026</f>
        <v>0.99117</v>
      </c>
      <c r="F62" s="71">
        <f t="shared" si="10"/>
        <v>217.72701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91</v>
      </c>
      <c r="C63" s="119">
        <v>0.04</v>
      </c>
      <c r="D63" s="75">
        <v>10.02</v>
      </c>
      <c r="E63" s="119">
        <f t="shared" si="10"/>
        <v>0.88104</v>
      </c>
      <c r="F63" s="71">
        <f t="shared" si="10"/>
        <v>220.70051999999998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87</v>
      </c>
      <c r="C64" s="119">
        <v>0.025</v>
      </c>
      <c r="D64" s="75">
        <v>10.155</v>
      </c>
      <c r="E64" s="119">
        <f t="shared" si="10"/>
        <v>0.55065</v>
      </c>
      <c r="F64" s="71">
        <f t="shared" si="10"/>
        <v>223.67403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53" t="s">
        <v>102</v>
      </c>
      <c r="D66" s="154"/>
      <c r="E66" s="153" t="s">
        <v>23</v>
      </c>
      <c r="F66" s="154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78</v>
      </c>
      <c r="C67" s="119">
        <v>0.015</v>
      </c>
      <c r="D67" s="75">
        <v>1.273</v>
      </c>
      <c r="E67" s="119">
        <f aca="true" t="shared" si="11" ref="E67:F69">C67/3.785</f>
        <v>0.003963011889035667</v>
      </c>
      <c r="F67" s="71">
        <f t="shared" si="11"/>
        <v>0.33632760898282693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86</v>
      </c>
      <c r="C68" s="119">
        <v>0.016</v>
      </c>
      <c r="D68" s="75">
        <v>1.29</v>
      </c>
      <c r="E68" s="119">
        <f t="shared" si="11"/>
        <v>0.004227212681638045</v>
      </c>
      <c r="F68" s="71">
        <f t="shared" si="11"/>
        <v>0.34081902245706736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100</v>
      </c>
      <c r="C69" s="119">
        <v>0.013</v>
      </c>
      <c r="D69" s="75">
        <v>1.305</v>
      </c>
      <c r="E69" s="119">
        <f t="shared" si="11"/>
        <v>0.0034346103038309112</v>
      </c>
      <c r="F69" s="71">
        <f t="shared" si="11"/>
        <v>0.344782034346103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6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24</v>
      </c>
      <c r="C71" s="153" t="s">
        <v>25</v>
      </c>
      <c r="D71" s="154"/>
      <c r="E71" s="153" t="s">
        <v>26</v>
      </c>
      <c r="F71" s="154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80</v>
      </c>
      <c r="C72" s="164">
        <v>0</v>
      </c>
      <c r="D72" s="129">
        <v>0.85075</v>
      </c>
      <c r="E72" s="164">
        <f>C72/454*100</f>
        <v>0</v>
      </c>
      <c r="F72" s="77">
        <f>D72/454*1000</f>
        <v>1.873898678414097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78</v>
      </c>
      <c r="C73" s="134">
        <v>0.001</v>
      </c>
      <c r="D73" s="129">
        <v>0.899</v>
      </c>
      <c r="E73" s="134">
        <f>C73/454*100</f>
        <v>0.00022026431718061672</v>
      </c>
      <c r="F73" s="77">
        <f>D73/454*1000</f>
        <v>1.9801762114537445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86</v>
      </c>
      <c r="C74" s="134">
        <v>0.003</v>
      </c>
      <c r="D74" s="129">
        <v>0.902</v>
      </c>
      <c r="E74" s="134">
        <f>C74/454*100</f>
        <v>0.0006607929515418502</v>
      </c>
      <c r="F74" s="77">
        <f>D74/454*1000</f>
        <v>1.9867841409691631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0" t="s">
        <v>25</v>
      </c>
      <c r="D76" s="160"/>
      <c r="E76" s="153" t="s">
        <v>28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9">
        <v>0.0002</v>
      </c>
      <c r="D77" s="130"/>
      <c r="E77" s="139">
        <f aca="true" t="shared" si="12" ref="E77:F79">C77/454*1000000</f>
        <v>0.4405286343612335</v>
      </c>
      <c r="F77" s="71" t="s">
        <v>72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87</v>
      </c>
      <c r="C78" s="139">
        <v>0.0008</v>
      </c>
      <c r="D78" s="130">
        <v>0.1113</v>
      </c>
      <c r="E78" s="139">
        <f t="shared" si="12"/>
        <v>1.762114537444934</v>
      </c>
      <c r="F78" s="71">
        <f t="shared" si="12"/>
        <v>245.15418502202644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90</v>
      </c>
      <c r="C79" s="139">
        <v>0.001</v>
      </c>
      <c r="D79" s="130"/>
      <c r="E79" s="139">
        <f t="shared" si="12"/>
        <v>2.202643171806167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6" t="s">
        <v>72</v>
      </c>
      <c r="E85" s="131">
        <v>1.1771</v>
      </c>
      <c r="F85" s="131">
        <v>0.0089</v>
      </c>
      <c r="G85" s="131">
        <v>1.3161</v>
      </c>
      <c r="H85" s="131">
        <v>1.0364</v>
      </c>
      <c r="I85" s="131">
        <v>0.772</v>
      </c>
      <c r="J85" s="131">
        <v>0.7255</v>
      </c>
      <c r="K85" s="131">
        <v>0.128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2">
        <v>0.8495</v>
      </c>
      <c r="E86" s="132" t="s">
        <v>72</v>
      </c>
      <c r="F86" s="132">
        <v>0.0075</v>
      </c>
      <c r="G86" s="132">
        <v>1.1181</v>
      </c>
      <c r="H86" s="132">
        <v>0.8804</v>
      </c>
      <c r="I86" s="132">
        <v>0.6558</v>
      </c>
      <c r="J86" s="132">
        <v>0.6163</v>
      </c>
      <c r="K86" s="132">
        <v>0.1087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1">
        <v>112.81</v>
      </c>
      <c r="E87" s="131">
        <v>132.7887</v>
      </c>
      <c r="F87" s="131" t="s">
        <v>72</v>
      </c>
      <c r="G87" s="131">
        <v>148.4692</v>
      </c>
      <c r="H87" s="131">
        <v>116.9137</v>
      </c>
      <c r="I87" s="131">
        <v>87.0851</v>
      </c>
      <c r="J87" s="131">
        <v>81.8437</v>
      </c>
      <c r="K87" s="131">
        <v>14.4384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2">
        <v>0.7598</v>
      </c>
      <c r="E88" s="132">
        <v>0.8944</v>
      </c>
      <c r="F88" s="132">
        <v>0.0067</v>
      </c>
      <c r="G88" s="132" t="s">
        <v>72</v>
      </c>
      <c r="H88" s="132">
        <v>0.7875</v>
      </c>
      <c r="I88" s="132">
        <v>0.5866</v>
      </c>
      <c r="J88" s="132">
        <v>0.5512</v>
      </c>
      <c r="K88" s="132">
        <v>0.0973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1">
        <v>0.9649</v>
      </c>
      <c r="E89" s="131">
        <v>1.1358</v>
      </c>
      <c r="F89" s="131">
        <v>0.0086</v>
      </c>
      <c r="G89" s="131">
        <v>1.2699</v>
      </c>
      <c r="H89" s="131" t="s">
        <v>72</v>
      </c>
      <c r="I89" s="131">
        <v>0.7449</v>
      </c>
      <c r="J89" s="131">
        <v>0.7</v>
      </c>
      <c r="K89" s="131">
        <v>0.1235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2">
        <v>1.2954</v>
      </c>
      <c r="E90" s="132">
        <v>1.5248</v>
      </c>
      <c r="F90" s="132">
        <v>0.0115</v>
      </c>
      <c r="G90" s="132">
        <v>1.7049</v>
      </c>
      <c r="H90" s="132">
        <v>1.3425</v>
      </c>
      <c r="I90" s="132" t="s">
        <v>72</v>
      </c>
      <c r="J90" s="132">
        <v>0.9398</v>
      </c>
      <c r="K90" s="132">
        <v>0.1658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1">
        <v>1.3784</v>
      </c>
      <c r="E91" s="131">
        <v>1.6225</v>
      </c>
      <c r="F91" s="131">
        <v>0.0122</v>
      </c>
      <c r="G91" s="131">
        <v>1.8141</v>
      </c>
      <c r="H91" s="131">
        <v>1.4285</v>
      </c>
      <c r="I91" s="131">
        <v>1.064</v>
      </c>
      <c r="J91" s="131" t="s">
        <v>72</v>
      </c>
      <c r="K91" s="131">
        <v>0.1764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2">
        <v>7.8132</v>
      </c>
      <c r="E92" s="132">
        <v>9.1969</v>
      </c>
      <c r="F92" s="132">
        <v>0.0693</v>
      </c>
      <c r="G92" s="132">
        <v>10.283</v>
      </c>
      <c r="H92" s="132">
        <v>8.0974</v>
      </c>
      <c r="I92" s="132">
        <v>6.0315</v>
      </c>
      <c r="J92" s="132">
        <v>5.6685</v>
      </c>
      <c r="K92" s="132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55</v>
      </c>
      <c r="C115" s="143"/>
      <c r="D115" s="143"/>
      <c r="E115" s="143"/>
      <c r="F115" s="143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56</v>
      </c>
      <c r="C116" s="143"/>
      <c r="D116" s="143"/>
      <c r="E116" s="143"/>
      <c r="F116" s="143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57</v>
      </c>
      <c r="C117" s="143"/>
      <c r="D117" s="143"/>
      <c r="E117" s="143"/>
      <c r="F117" s="143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58</v>
      </c>
      <c r="C118" s="143"/>
      <c r="D118" s="143"/>
      <c r="E118" s="143"/>
      <c r="F118" s="143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59</v>
      </c>
      <c r="C119" s="143"/>
      <c r="D119" s="143"/>
      <c r="E119" s="143"/>
      <c r="F119" s="143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60</v>
      </c>
      <c r="C120" s="143"/>
      <c r="D120" s="143"/>
      <c r="E120" s="143"/>
      <c r="F120" s="143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61</v>
      </c>
      <c r="C121" s="159"/>
      <c r="D121" s="159"/>
      <c r="E121" s="159"/>
      <c r="F121" s="159"/>
      <c r="G121" s="123"/>
      <c r="H121" s="123"/>
    </row>
    <row r="122" spans="7:8" ht="15">
      <c r="G122" s="123"/>
      <c r="H122" s="123"/>
    </row>
    <row r="123" spans="2:8" ht="15.75">
      <c r="B123" s="32" t="s">
        <v>62</v>
      </c>
      <c r="C123" s="150"/>
      <c r="D123" s="152"/>
      <c r="E123" s="152"/>
      <c r="F123" s="151"/>
      <c r="G123" s="123"/>
      <c r="H123" s="123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23"/>
      <c r="H124" s="123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23"/>
      <c r="H125" s="123"/>
    </row>
    <row r="126" spans="2:8" ht="15" customHeight="1">
      <c r="B126" s="144" t="s">
        <v>69</v>
      </c>
      <c r="C126" s="146" t="s">
        <v>70</v>
      </c>
      <c r="D126" s="147"/>
      <c r="E126" s="146" t="s">
        <v>71</v>
      </c>
      <c r="F126" s="147"/>
      <c r="G126" s="123"/>
      <c r="H126" s="123"/>
    </row>
    <row r="127" spans="2:8" ht="15" customHeight="1">
      <c r="B127" s="145"/>
      <c r="C127" s="148"/>
      <c r="D127" s="149"/>
      <c r="E127" s="148"/>
      <c r="F127" s="149"/>
      <c r="G127" s="123"/>
      <c r="H127" s="12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2018-09-26T08:21:40Z</dcterms:modified>
  <cp:category/>
  <cp:version/>
  <cp:contentType/>
  <cp:contentStatus/>
</cp:coreProperties>
</file>