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<sst xmlns="http://schemas.openxmlformats.org/spreadsheetml/2006/main" count="166" uniqueCount="103">
  <si>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</si>
  <si>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</si>
  <si>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</si>
  <si>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</si>
  <si>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</si>
  <si>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</si>
  <si>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</si>
  <si>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</si>
  <si>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</si>
  <si>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</si>
  <si>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</si>
  <si>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</si>
  <si>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</si>
  <si>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</si>
  <si>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</si>
  <si>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</si>
  <si>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</si>
  <si>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</si>
  <si>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</si>
  <si>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</si>
  <si>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</si>
  <si>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</si>
  <si>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</si>
  <si>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</si>
  <si>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</si>
  <si>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</si>
  <si>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</si>
  <si>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</si>
  <si>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</si>
  <si>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</si>
  <si>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</si>
  <si>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</si>
  <si>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</si>
  <si>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</si>
  <si>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</si>
  <si>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</si>
  <si>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</si>
  <si>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</si>
  <si>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</si>
  <si>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</si>
  <si>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</si>
  <si>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</si>
  <si>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</si>
  <si>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</si>
  <si>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</si>
  <si>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</si>
  <si>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</si>
  <si>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</si>
  <si>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</si>
  <si>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</si>
  <si>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</si>
  <si>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</si>
  <si>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</si>
  <si>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</si>
  <si>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</si>
  <si>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</si>
  <si>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</si>
  <si>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</si>
  <si>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</si>
  <si>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</si>
  <si>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</si>
  <si>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</si>
  <si>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</si>
  <si>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</si>
  <si>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</si>
  <si>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</si>
  <si>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</si>
  <si>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</si>
  <si>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</si>
  <si>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</si>
  <si>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</si>
  <si>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</si>
  <si>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</si>
  <si>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</si>
  <si>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</si>
  <si>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</si>
  <si>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</si>
  <si>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</si>
  <si>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</si>
  <si>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</si>
  <si>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TOCOM -Червень 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</si>
  <si>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</si>
  <si>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</si>
  <si>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</si>
  <si>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</si>
  <si>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</si>
  <si>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</si>
  <si>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</si>
  <si>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</si>
  <si>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</si>
  <si>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</si>
  <si>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</si>
  <si>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</si>
  <si>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</si>
  <si>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</si>
  <si>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</si>
  <si>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</si>
  <si>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</si>
  <si>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</si>
  <si>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</si>
  <si>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</si>
  <si>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</si>
  <si>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22 червня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</si>
</sst>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5" t="s">
        <v>102</v>
      </c>
      <c r="D4" s="146"/>
      <c r="E4" s="146"/>
      <c r="F4" s="14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0" t="s">
        <v>5</v>
      </c>
      <c r="D6" s="141"/>
      <c r="E6" s="144" t="s">
        <v>6</v>
      </c>
      <c r="F6" s="144"/>
      <c r="G6"/>
      <c r="H6"/>
      <c r="I6"/>
    </row>
    <row r="7" spans="2:6" s="6" customFormat="1" ht="15">
      <c r="B7" s="24" t="s">
        <v>81</v>
      </c>
      <c r="C7" s="116">
        <v>0.066</v>
      </c>
      <c r="D7" s="14">
        <v>3.496</v>
      </c>
      <c r="E7" s="116">
        <f aca="true" t="shared" si="0" ref="E7:F9">C7*39.3683</f>
        <v>2.5983078</v>
      </c>
      <c r="F7" s="13">
        <f t="shared" si="0"/>
        <v>137.6315768</v>
      </c>
    </row>
    <row r="8" spans="2:6" s="6" customFormat="1" ht="15">
      <c r="B8" s="24" t="s">
        <v>89</v>
      </c>
      <c r="C8" s="116">
        <v>0.07</v>
      </c>
      <c r="D8" s="14">
        <v>3.6</v>
      </c>
      <c r="E8" s="116">
        <f t="shared" si="0"/>
        <v>2.7557810000000003</v>
      </c>
      <c r="F8" s="13">
        <f t="shared" si="0"/>
        <v>141.72588</v>
      </c>
    </row>
    <row r="9" spans="2:17" s="6" customFormat="1" ht="15">
      <c r="B9" s="24" t="s">
        <v>95</v>
      </c>
      <c r="C9" s="116">
        <v>0.064</v>
      </c>
      <c r="D9" s="14">
        <v>3.712</v>
      </c>
      <c r="E9" s="116">
        <f t="shared" si="0"/>
        <v>2.5195712</v>
      </c>
      <c r="F9" s="13">
        <f>D9*39.3683</f>
        <v>146.1351296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20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0" t="s">
        <v>7</v>
      </c>
      <c r="D11" s="141"/>
      <c r="E11" s="140" t="s">
        <v>6</v>
      </c>
      <c r="F11" s="141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38">
        <v>0.76</v>
      </c>
      <c r="D12" s="13">
        <v>163.5</v>
      </c>
      <c r="E12" s="138">
        <f>C12/$D$86</f>
        <v>0.8904510837727007</v>
      </c>
      <c r="F12" s="71">
        <f aca="true" t="shared" si="1" ref="E12:F14">D12/$D$86</f>
        <v>191.5641476274165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38">
        <v>0.74</v>
      </c>
      <c r="D13" s="13">
        <v>168.25</v>
      </c>
      <c r="E13" s="138">
        <f t="shared" si="1"/>
        <v>0.8670181605155243</v>
      </c>
      <c r="F13" s="71">
        <f t="shared" si="1"/>
        <v>197.12946690099588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38">
        <v>0.72</v>
      </c>
      <c r="D14" s="13">
        <v>171.25</v>
      </c>
      <c r="E14" s="138">
        <f t="shared" si="1"/>
        <v>0.8435852372583479</v>
      </c>
      <c r="F14" s="71">
        <f t="shared" si="1"/>
        <v>200.64440538957234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4" t="s">
        <v>75</v>
      </c>
      <c r="D16" s="144"/>
      <c r="E16" s="140" t="s">
        <v>6</v>
      </c>
      <c r="F16" s="141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18">
        <v>70</v>
      </c>
      <c r="D17" s="87">
        <v>24050</v>
      </c>
      <c r="E17" s="118">
        <f aca="true" t="shared" si="2" ref="E17:F19">C17/$D$87</f>
        <v>0.6386861313868614</v>
      </c>
      <c r="F17" s="71">
        <f t="shared" si="2"/>
        <v>219.43430656934308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96</v>
      </c>
      <c r="C18" s="138">
        <v>150</v>
      </c>
      <c r="D18" s="87">
        <v>24720</v>
      </c>
      <c r="E18" s="138">
        <f t="shared" si="2"/>
        <v>1.3686131386861315</v>
      </c>
      <c r="F18" s="71">
        <f t="shared" si="2"/>
        <v>225.54744525547446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101</v>
      </c>
      <c r="C19" s="138">
        <v>270</v>
      </c>
      <c r="D19" s="87">
        <v>24340</v>
      </c>
      <c r="E19" s="138">
        <f t="shared" si="2"/>
        <v>2.4635036496350367</v>
      </c>
      <c r="F19" s="71">
        <f t="shared" si="2"/>
        <v>222.08029197080293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0" t="s">
        <v>5</v>
      </c>
      <c r="D21" s="141"/>
      <c r="E21" s="144" t="s">
        <v>6</v>
      </c>
      <c r="F21" s="144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6">
        <v>0.144</v>
      </c>
      <c r="D22" s="14">
        <v>4.766</v>
      </c>
      <c r="E22" s="116">
        <f>C22*36.7437</f>
        <v>5.2910927999999995</v>
      </c>
      <c r="F22" s="13">
        <f aca="true" t="shared" si="3" ref="E22:F24">D22*36.7437</f>
        <v>175.1204742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6">
        <v>0.136</v>
      </c>
      <c r="D23" s="14">
        <v>4.91</v>
      </c>
      <c r="E23" s="116">
        <f t="shared" si="3"/>
        <v>4.9971432</v>
      </c>
      <c r="F23" s="13">
        <f t="shared" si="3"/>
        <v>180.411567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95</v>
      </c>
      <c r="C24" s="116">
        <v>0.13</v>
      </c>
      <c r="D24" s="90">
        <v>5.086</v>
      </c>
      <c r="E24" s="116">
        <f t="shared" si="3"/>
        <v>4.776681</v>
      </c>
      <c r="F24" s="13">
        <f t="shared" si="3"/>
        <v>186.87845819999998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4" t="s">
        <v>9</v>
      </c>
      <c r="D26" s="144"/>
      <c r="E26" s="140" t="s">
        <v>10</v>
      </c>
      <c r="F26" s="141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8">
        <v>1.42</v>
      </c>
      <c r="D27" s="71">
        <v>173.75</v>
      </c>
      <c r="E27" s="138">
        <f aca="true" t="shared" si="4" ref="E27:F29">C27/$D$86</f>
        <v>1.6637375512595194</v>
      </c>
      <c r="F27" s="71">
        <f t="shared" si="4"/>
        <v>203.57352079671938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92</v>
      </c>
      <c r="C28" s="138">
        <v>1.39</v>
      </c>
      <c r="D28" s="13">
        <v>177.75</v>
      </c>
      <c r="E28" s="138">
        <f t="shared" si="4"/>
        <v>1.628588166373755</v>
      </c>
      <c r="F28" s="71">
        <f t="shared" si="4"/>
        <v>208.26010544815466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97</v>
      </c>
      <c r="C29" s="138">
        <v>1.22</v>
      </c>
      <c r="D29" s="13">
        <v>181.75</v>
      </c>
      <c r="E29" s="138">
        <f>C29/$D$86</f>
        <v>1.4294083186877562</v>
      </c>
      <c r="F29" s="71">
        <f t="shared" si="4"/>
        <v>212.94669009958992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4" t="s">
        <v>12</v>
      </c>
      <c r="D31" s="144"/>
      <c r="E31" s="144" t="s">
        <v>10</v>
      </c>
      <c r="F31" s="14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38">
        <v>0.99</v>
      </c>
      <c r="D32" s="13">
        <v>349.25</v>
      </c>
      <c r="E32" s="138">
        <f aca="true" t="shared" si="5" ref="E32:F34">C32/$D$86</f>
        <v>1.1599297012302283</v>
      </c>
      <c r="F32" s="71">
        <f t="shared" si="5"/>
        <v>409.1974223784417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38">
        <v>1.04</v>
      </c>
      <c r="D33" s="13">
        <v>356</v>
      </c>
      <c r="E33" s="138">
        <f t="shared" si="5"/>
        <v>1.2185120093731694</v>
      </c>
      <c r="F33" s="71">
        <f t="shared" si="5"/>
        <v>417.1060339777387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38">
        <v>1.1</v>
      </c>
      <c r="D34" s="66">
        <v>359</v>
      </c>
      <c r="E34" s="138">
        <f t="shared" si="5"/>
        <v>1.2888107791446983</v>
      </c>
      <c r="F34" s="71">
        <f t="shared" si="5"/>
        <v>420.62097246631515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2" t="s">
        <v>5</v>
      </c>
      <c r="D36" s="143"/>
      <c r="E36" s="142" t="s">
        <v>6</v>
      </c>
      <c r="F36" s="14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6">
        <v>0.034</v>
      </c>
      <c r="D37" s="75">
        <v>2.4</v>
      </c>
      <c r="E37" s="116">
        <f aca="true" t="shared" si="6" ref="E37:F39">C37*58.0164</f>
        <v>1.9725576</v>
      </c>
      <c r="F37" s="71">
        <f t="shared" si="6"/>
        <v>139.23935999999998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9">
        <v>0.002</v>
      </c>
      <c r="D38" s="75">
        <v>2.382</v>
      </c>
      <c r="E38" s="119">
        <f t="shared" si="6"/>
        <v>0.11603279999999999</v>
      </c>
      <c r="F38" s="71">
        <f t="shared" si="6"/>
        <v>138.1950648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16">
        <v>0.022</v>
      </c>
      <c r="D39" s="75">
        <v>2.36</v>
      </c>
      <c r="E39" s="116">
        <f t="shared" si="6"/>
        <v>1.2763608</v>
      </c>
      <c r="F39" s="71">
        <f t="shared" si="6"/>
        <v>136.918704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2" t="s">
        <v>5</v>
      </c>
      <c r="D41" s="143"/>
      <c r="E41" s="142" t="s">
        <v>6</v>
      </c>
      <c r="F41" s="14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6">
        <v>0.2</v>
      </c>
      <c r="D42" s="75">
        <v>8.742</v>
      </c>
      <c r="E42" s="116">
        <f aca="true" t="shared" si="7" ref="E42:F44">C42*36.7437</f>
        <v>7.348739999999999</v>
      </c>
      <c r="F42" s="71">
        <f t="shared" si="7"/>
        <v>321.2134254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16">
        <v>0.2</v>
      </c>
      <c r="D43" s="75">
        <v>8.792</v>
      </c>
      <c r="E43" s="116">
        <f t="shared" si="7"/>
        <v>7.348739999999999</v>
      </c>
      <c r="F43" s="71">
        <f t="shared" si="7"/>
        <v>323.0506104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89</v>
      </c>
      <c r="C44" s="116">
        <v>0.206</v>
      </c>
      <c r="D44" s="75">
        <v>8.86</v>
      </c>
      <c r="E44" s="116">
        <f t="shared" si="7"/>
        <v>7.5692021999999985</v>
      </c>
      <c r="F44" s="71">
        <f t="shared" si="7"/>
        <v>325.549182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4" t="s">
        <v>74</v>
      </c>
      <c r="D46" s="144"/>
      <c r="E46" s="140" t="s">
        <v>6</v>
      </c>
      <c r="F46" s="141"/>
      <c r="G46" s="23"/>
      <c r="H46" s="23"/>
      <c r="I46" s="23"/>
      <c r="K46" s="23"/>
      <c r="L46" s="23"/>
      <c r="M46" s="23"/>
    </row>
    <row r="47" spans="2:13" s="6" customFormat="1" ht="15">
      <c r="B47" s="24" t="s">
        <v>80</v>
      </c>
      <c r="C47" s="137">
        <v>0</v>
      </c>
      <c r="D47" s="88">
        <v>48500</v>
      </c>
      <c r="E47" s="122">
        <f>C47/$D$87</f>
        <v>0</v>
      </c>
      <c r="F47" s="71">
        <f>D47/$D$87</f>
        <v>442.5182481751825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7">
        <v>0</v>
      </c>
      <c r="D48" s="88" t="s">
        <v>73</v>
      </c>
      <c r="E48" s="122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7">
        <v>0</v>
      </c>
      <c r="D49" s="88" t="s">
        <v>73</v>
      </c>
      <c r="E49" s="122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2" t="s">
        <v>16</v>
      </c>
      <c r="D51" s="143"/>
      <c r="E51" s="142" t="s">
        <v>6</v>
      </c>
      <c r="F51" s="143"/>
      <c r="G51"/>
      <c r="H51"/>
      <c r="I51"/>
      <c r="J51" s="6"/>
    </row>
    <row r="52" spans="2:19" s="22" customFormat="1" ht="15">
      <c r="B52" s="24" t="s">
        <v>82</v>
      </c>
      <c r="C52" s="116">
        <v>6.2</v>
      </c>
      <c r="D52" s="76">
        <v>332.7</v>
      </c>
      <c r="E52" s="116">
        <f aca="true" t="shared" si="8" ref="E52:F54">C52*1.1023</f>
        <v>6.8342600000000004</v>
      </c>
      <c r="F52" s="76">
        <f t="shared" si="8"/>
        <v>366.73521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90</v>
      </c>
      <c r="C53" s="116">
        <v>6.5</v>
      </c>
      <c r="D53" s="76">
        <v>333</v>
      </c>
      <c r="E53" s="116">
        <f t="shared" si="8"/>
        <v>7.16495</v>
      </c>
      <c r="F53" s="76">
        <f t="shared" si="8"/>
        <v>367.0659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6">
        <v>6.5</v>
      </c>
      <c r="D54" s="104">
        <v>333.6</v>
      </c>
      <c r="E54" s="116">
        <f>C54*1.1023</f>
        <v>7.16495</v>
      </c>
      <c r="F54" s="76">
        <f t="shared" si="8"/>
        <v>367.72728000000006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1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2" t="s">
        <v>18</v>
      </c>
      <c r="D56" s="143"/>
      <c r="E56" s="142" t="s">
        <v>19</v>
      </c>
      <c r="F56" s="14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38">
        <v>0.27</v>
      </c>
      <c r="D57" s="71">
        <v>29</v>
      </c>
      <c r="E57" s="138">
        <f aca="true" t="shared" si="9" ref="E57:F59">C57/454*1000</f>
        <v>0.5947136563876653</v>
      </c>
      <c r="F57" s="71">
        <f t="shared" si="9"/>
        <v>63.87665198237885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90</v>
      </c>
      <c r="C58" s="138">
        <v>0.27</v>
      </c>
      <c r="D58" s="71">
        <v>29.09</v>
      </c>
      <c r="E58" s="138">
        <f t="shared" si="9"/>
        <v>0.5947136563876653</v>
      </c>
      <c r="F58" s="71">
        <f t="shared" si="9"/>
        <v>64.0748898678414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38">
        <v>0.29</v>
      </c>
      <c r="D59" s="71">
        <v>29.21</v>
      </c>
      <c r="E59" s="138">
        <f t="shared" si="9"/>
        <v>0.6387665198237885</v>
      </c>
      <c r="F59" s="71">
        <f t="shared" si="9"/>
        <v>64.33920704845815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2" t="s">
        <v>21</v>
      </c>
      <c r="D61" s="143"/>
      <c r="E61" s="142" t="s">
        <v>6</v>
      </c>
      <c r="F61" s="14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6">
        <v>0.13</v>
      </c>
      <c r="D62" s="75">
        <v>12.475</v>
      </c>
      <c r="E62" s="116">
        <f aca="true" t="shared" si="10" ref="E62:F64">C62*22.026</f>
        <v>2.8633800000000003</v>
      </c>
      <c r="F62" s="71">
        <f t="shared" si="10"/>
        <v>274.77434999999997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9">
        <v>0.22</v>
      </c>
      <c r="D63" s="75">
        <v>10.785</v>
      </c>
      <c r="E63" s="119">
        <f t="shared" si="10"/>
        <v>4.84572</v>
      </c>
      <c r="F63" s="71">
        <f t="shared" si="10"/>
        <v>237.55041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98</v>
      </c>
      <c r="C64" s="119">
        <v>0.19</v>
      </c>
      <c r="D64" s="75">
        <v>10.8</v>
      </c>
      <c r="E64" s="119">
        <f t="shared" si="10"/>
        <v>4.18494</v>
      </c>
      <c r="F64" s="71">
        <f t="shared" si="10"/>
        <v>237.88080000000002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6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2" t="s">
        <v>23</v>
      </c>
      <c r="D66" s="143"/>
      <c r="E66" s="142" t="s">
        <v>24</v>
      </c>
      <c r="F66" s="143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82</v>
      </c>
      <c r="C67" s="116">
        <v>0.023</v>
      </c>
      <c r="D67" s="75">
        <v>1.388</v>
      </c>
      <c r="E67" s="116">
        <f aca="true" t="shared" si="11" ref="E67:F69">C67/3.785</f>
        <v>0.006076618229854689</v>
      </c>
      <c r="F67" s="71">
        <f t="shared" si="11"/>
        <v>0.36671070013210033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90</v>
      </c>
      <c r="C68" s="116">
        <v>0.018</v>
      </c>
      <c r="D68" s="75">
        <v>1.411</v>
      </c>
      <c r="E68" s="116">
        <f t="shared" si="11"/>
        <v>0.0047556142668428</v>
      </c>
      <c r="F68" s="71">
        <f t="shared" si="11"/>
        <v>0.37278731836195506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89</v>
      </c>
      <c r="C69" s="116">
        <v>0.019</v>
      </c>
      <c r="D69" s="75">
        <v>1.423</v>
      </c>
      <c r="E69" s="116">
        <f t="shared" si="11"/>
        <v>0.005019815059445178</v>
      </c>
      <c r="F69" s="71">
        <f t="shared" si="11"/>
        <v>0.3759577278731836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42" t="s">
        <v>26</v>
      </c>
      <c r="D71" s="143"/>
      <c r="E71" s="142" t="s">
        <v>27</v>
      </c>
      <c r="F71" s="143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91</v>
      </c>
      <c r="C72" s="134">
        <v>0.00475</v>
      </c>
      <c r="D72" s="129">
        <v>0.81525</v>
      </c>
      <c r="E72" s="134">
        <f>C72/454*100</f>
        <v>0.0010462555066079295</v>
      </c>
      <c r="F72" s="77">
        <f>D72/454*1000</f>
        <v>1.795704845814978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82</v>
      </c>
      <c r="C73" s="134">
        <v>0.0075</v>
      </c>
      <c r="D73" s="129">
        <v>0.79125</v>
      </c>
      <c r="E73" s="134">
        <f>C73/454*100</f>
        <v>0.0016519823788546254</v>
      </c>
      <c r="F73" s="77">
        <f>D73/454*1000</f>
        <v>1.74284140969163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90</v>
      </c>
      <c r="C74" s="134">
        <v>0.019</v>
      </c>
      <c r="D74" s="129">
        <v>0.7815</v>
      </c>
      <c r="E74" s="134">
        <f>C74/454*100</f>
        <v>0.004185022026431718</v>
      </c>
      <c r="F74" s="77">
        <f>D74/454*1000</f>
        <v>1.7213656387665197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0" t="s">
        <v>26</v>
      </c>
      <c r="D76" s="150"/>
      <c r="E76" s="142" t="s">
        <v>29</v>
      </c>
      <c r="F76" s="14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82</v>
      </c>
      <c r="C77" s="139">
        <v>0.0005</v>
      </c>
      <c r="D77" s="130" t="s">
        <v>73</v>
      </c>
      <c r="E77" s="139">
        <f aca="true" t="shared" si="12" ref="E77:F79">C77/454*1000000</f>
        <v>1.1013215859030836</v>
      </c>
      <c r="F77" s="71" t="s">
        <v>73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39">
        <v>0.0009</v>
      </c>
      <c r="D78" s="130">
        <v>0.1233</v>
      </c>
      <c r="E78" s="139">
        <f t="shared" si="12"/>
        <v>1.9823788546255507</v>
      </c>
      <c r="F78" s="71">
        <f t="shared" si="12"/>
        <v>271.58590308370043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99</v>
      </c>
      <c r="C79" s="139">
        <v>0.0003</v>
      </c>
      <c r="D79" s="130" t="s">
        <v>73</v>
      </c>
      <c r="E79" s="139">
        <f t="shared" si="12"/>
        <v>0.6607929515418502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1.1717</v>
      </c>
      <c r="F85" s="131">
        <v>0.0091</v>
      </c>
      <c r="G85" s="131">
        <v>1.3288</v>
      </c>
      <c r="H85" s="131">
        <v>1.0136</v>
      </c>
      <c r="I85" s="131">
        <v>0.7527</v>
      </c>
      <c r="J85" s="131">
        <v>0.7417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0.8535</v>
      </c>
      <c r="E86" s="132" t="s">
        <v>73</v>
      </c>
      <c r="F86" s="132">
        <v>0.0078</v>
      </c>
      <c r="G86" s="132">
        <v>1.1341</v>
      </c>
      <c r="H86" s="132">
        <v>0.8651</v>
      </c>
      <c r="I86" s="132">
        <v>0.6424</v>
      </c>
      <c r="J86" s="132">
        <v>0.633</v>
      </c>
      <c r="K86" s="132">
        <v>0.1088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109.6</v>
      </c>
      <c r="E87" s="131">
        <v>128.4183</v>
      </c>
      <c r="F87" s="131" t="s">
        <v>73</v>
      </c>
      <c r="G87" s="131">
        <v>145.6365</v>
      </c>
      <c r="H87" s="131">
        <v>111.0886</v>
      </c>
      <c r="I87" s="131">
        <v>82.4991</v>
      </c>
      <c r="J87" s="131">
        <v>81.2903</v>
      </c>
      <c r="K87" s="131">
        <v>13.9662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0.7526</v>
      </c>
      <c r="E88" s="132">
        <v>0.8818</v>
      </c>
      <c r="F88" s="132">
        <v>0.0069</v>
      </c>
      <c r="G88" s="132" t="s">
        <v>73</v>
      </c>
      <c r="H88" s="132">
        <v>0.7628</v>
      </c>
      <c r="I88" s="132">
        <v>0.5665</v>
      </c>
      <c r="J88" s="132">
        <v>0.5582</v>
      </c>
      <c r="K88" s="132">
        <v>0.0959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0.9866</v>
      </c>
      <c r="E89" s="131">
        <v>1.156</v>
      </c>
      <c r="F89" s="131">
        <v>0.009</v>
      </c>
      <c r="G89" s="131">
        <v>1.311</v>
      </c>
      <c r="H89" s="131" t="s">
        <v>73</v>
      </c>
      <c r="I89" s="131">
        <v>0.7426</v>
      </c>
      <c r="J89" s="131">
        <v>0.7318</v>
      </c>
      <c r="K89" s="131">
        <v>0.1257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1.3285</v>
      </c>
      <c r="E90" s="132">
        <v>1.5566</v>
      </c>
      <c r="F90" s="132">
        <v>0.0121</v>
      </c>
      <c r="G90" s="132">
        <v>1.7653</v>
      </c>
      <c r="H90" s="132">
        <v>1.3465</v>
      </c>
      <c r="I90" s="132" t="s">
        <v>73</v>
      </c>
      <c r="J90" s="132">
        <v>0.9853</v>
      </c>
      <c r="K90" s="132">
        <v>0.1693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1.3483</v>
      </c>
      <c r="E91" s="131">
        <v>1.5797</v>
      </c>
      <c r="F91" s="131">
        <v>0.0123</v>
      </c>
      <c r="G91" s="131">
        <v>1.7916</v>
      </c>
      <c r="H91" s="131">
        <v>1.3666</v>
      </c>
      <c r="I91" s="131">
        <v>1.0149</v>
      </c>
      <c r="J91" s="131" t="s">
        <v>73</v>
      </c>
      <c r="K91" s="131">
        <v>0.1718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7.8475</v>
      </c>
      <c r="E92" s="132">
        <v>9.1949</v>
      </c>
      <c r="F92" s="132">
        <v>0.0716</v>
      </c>
      <c r="G92" s="132">
        <v>10.4278</v>
      </c>
      <c r="H92" s="132">
        <v>7.9541</v>
      </c>
      <c r="I92" s="132">
        <v>5.907</v>
      </c>
      <c r="J92" s="132">
        <v>5.8205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55</v>
      </c>
      <c r="C114" s="153"/>
      <c r="D114" s="153"/>
      <c r="E114" s="153"/>
      <c r="F114" s="153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9" t="s">
        <v>56</v>
      </c>
      <c r="C115" s="149"/>
      <c r="D115" s="149"/>
      <c r="E115" s="149"/>
      <c r="F115" s="149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9" t="s">
        <v>57</v>
      </c>
      <c r="C116" s="149"/>
      <c r="D116" s="149"/>
      <c r="E116" s="149"/>
      <c r="F116" s="149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9" t="s">
        <v>58</v>
      </c>
      <c r="C117" s="149"/>
      <c r="D117" s="149"/>
      <c r="E117" s="149"/>
      <c r="F117" s="149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9" t="s">
        <v>59</v>
      </c>
      <c r="C118" s="149"/>
      <c r="D118" s="149"/>
      <c r="E118" s="149"/>
      <c r="F118" s="149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9" t="s">
        <v>60</v>
      </c>
      <c r="C119" s="149"/>
      <c r="D119" s="149"/>
      <c r="E119" s="149"/>
      <c r="F119" s="149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9" t="s">
        <v>61</v>
      </c>
      <c r="C120" s="149"/>
      <c r="D120" s="149"/>
      <c r="E120" s="149"/>
      <c r="F120" s="149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8" t="s">
        <v>62</v>
      </c>
      <c r="C121" s="148"/>
      <c r="D121" s="148"/>
      <c r="E121" s="148"/>
      <c r="F121" s="148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1"/>
      <c r="D123" s="160"/>
      <c r="E123" s="160"/>
      <c r="F123" s="152"/>
      <c r="G123" s="123"/>
      <c r="H123" s="123"/>
    </row>
    <row r="124" spans="2:8" ht="30.75" customHeight="1">
      <c r="B124" s="32" t="s">
        <v>64</v>
      </c>
      <c r="C124" s="151" t="s">
        <v>65</v>
      </c>
      <c r="D124" s="152"/>
      <c r="E124" s="151" t="s">
        <v>66</v>
      </c>
      <c r="F124" s="152"/>
      <c r="G124" s="123"/>
      <c r="H124" s="123"/>
    </row>
    <row r="125" spans="2:8" ht="30.75" customHeight="1">
      <c r="B125" s="32" t="s">
        <v>67</v>
      </c>
      <c r="C125" s="151" t="s">
        <v>68</v>
      </c>
      <c r="D125" s="152"/>
      <c r="E125" s="151" t="s">
        <v>69</v>
      </c>
      <c r="F125" s="152"/>
      <c r="G125" s="123"/>
      <c r="H125" s="123"/>
    </row>
    <row r="126" spans="2:8" ht="15" customHeight="1">
      <c r="B126" s="154" t="s">
        <v>70</v>
      </c>
      <c r="C126" s="156" t="s">
        <v>71</v>
      </c>
      <c r="D126" s="157"/>
      <c r="E126" s="156" t="s">
        <v>72</v>
      </c>
      <c r="F126" s="157"/>
      <c r="G126" s="123"/>
      <c r="H126" s="123"/>
    </row>
    <row r="127" spans="2:8" ht="15" customHeight="1">
      <c r="B127" s="155"/>
      <c r="C127" s="158"/>
      <c r="D127" s="159"/>
      <c r="E127" s="158"/>
      <c r="F127" s="159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2018-06-26T06:31:55Z</dcterms:modified>
  <cp:category/>
  <cp:version/>
  <cp:contentType/>
  <cp:contentStatus/>
</cp:coreProperties>
</file>