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<sst xmlns="http://schemas.openxmlformats.org/spreadsheetml/2006/main" count="162" uniqueCount="101">
  <si>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</si>
  <si>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</si>
  <si>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</si>
  <si>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</si>
  <si>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</si>
  <si>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</si>
  <si>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</si>
  <si>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</si>
  <si>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</si>
  <si>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</si>
  <si>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</si>
  <si>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</si>
  <si>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</si>
  <si>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</si>
  <si>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</si>
  <si>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</si>
  <si>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</si>
  <si>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</si>
  <si>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</si>
  <si>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</si>
  <si>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</si>
  <si>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</si>
  <si>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</si>
  <si>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</si>
  <si>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</si>
  <si>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</si>
  <si>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</si>
  <si>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</si>
  <si>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</si>
  <si>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</si>
  <si>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</si>
  <si>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</si>
  <si>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</si>
  <si>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</si>
  <si>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</si>
  <si>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</si>
  <si>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</si>
  <si>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</si>
  <si>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</si>
  <si>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</si>
  <si>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</si>
  <si>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</si>
  <si>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</si>
  <si>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</si>
  <si>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</si>
  <si>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</si>
  <si>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</si>
  <si>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</si>
  <si>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</si>
  <si>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</si>
  <si>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</si>
  <si>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</si>
  <si>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</si>
  <si>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</si>
  <si>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</si>
  <si>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</si>
  <si>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</si>
  <si>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</si>
  <si>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</si>
  <si>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</si>
  <si>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</si>
  <si>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</si>
  <si>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</si>
  <si>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</si>
  <si>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</si>
  <si>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</si>
  <si>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</si>
  <si>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</si>
  <si>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</si>
  <si>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</si>
  <si>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</si>
  <si>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</si>
  <si>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</si>
  <si>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</si>
  <si>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</si>
  <si>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</si>
  <si>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</si>
  <si>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-Березень'19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</si>
  <si>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</si>
  <si>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</si>
  <si>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</si>
  <si>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</si>
  <si>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</si>
  <si>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</si>
  <si>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</si>
  <si>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</si>
  <si>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</si>
  <si>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</si>
  <si>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</si>
  <si>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</si>
  <si>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</si>
  <si>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</si>
  <si>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</si>
  <si>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</si>
  <si>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</si>
  <si>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</si>
  <si>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</si>
  <si>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</si>
  <si>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</si>
  <si>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</si>
  <si>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25 березня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</si>
</sst>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0" fontId="75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3" fontId="55" fillId="0" borderId="0" xfId="0" applyNumberFormat="1" applyFont="1" applyFill="1" applyAlignment="1">
      <alignment horizontal="center" vertical="center" wrapText="1"/>
    </xf>
    <xf numFmtId="193" fontId="56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100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2" t="s">
        <v>6</v>
      </c>
      <c r="F6" s="143"/>
      <c r="G6"/>
      <c r="H6"/>
      <c r="I6"/>
    </row>
    <row r="7" spans="2:6" s="6" customFormat="1" ht="15">
      <c r="B7" s="24" t="s">
        <v>78</v>
      </c>
      <c r="C7" s="117">
        <v>0.014</v>
      </c>
      <c r="D7" s="14">
        <v>3.79</v>
      </c>
      <c r="E7" s="117">
        <f aca="true" t="shared" si="0" ref="E7:F9">C7*39.3683</f>
        <v>0.5511562</v>
      </c>
      <c r="F7" s="13">
        <f>D7*39.3683</f>
        <v>149.20585699999998</v>
      </c>
    </row>
    <row r="8" spans="2:6" s="6" customFormat="1" ht="15">
      <c r="B8" s="24" t="s">
        <v>82</v>
      </c>
      <c r="C8" s="117">
        <v>0.016</v>
      </c>
      <c r="D8" s="14">
        <v>3.882</v>
      </c>
      <c r="E8" s="117">
        <f t="shared" si="0"/>
        <v>0.6298928</v>
      </c>
      <c r="F8" s="13">
        <f t="shared" si="0"/>
        <v>152.8277406</v>
      </c>
    </row>
    <row r="9" spans="2:17" s="6" customFormat="1" ht="15">
      <c r="B9" s="24" t="s">
        <v>98</v>
      </c>
      <c r="C9" s="117">
        <v>0.02</v>
      </c>
      <c r="D9" s="14">
        <v>3.944</v>
      </c>
      <c r="E9" s="117">
        <f t="shared" si="0"/>
        <v>0.787366</v>
      </c>
      <c r="F9" s="13">
        <f>D9*39.3683</f>
        <v>155.2685752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3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85</v>
      </c>
      <c r="C12" s="116">
        <v>0.29</v>
      </c>
      <c r="D12" s="13">
        <v>171</v>
      </c>
      <c r="E12" s="116">
        <f>C12/$D$86</f>
        <v>0.32810599999999995</v>
      </c>
      <c r="F12" s="71">
        <f>D12/$D$86</f>
        <v>193.46939999999998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6">
        <v>0.43</v>
      </c>
      <c r="D13" s="13">
        <v>174.75</v>
      </c>
      <c r="E13" s="116">
        <f aca="true" t="shared" si="1" ref="E12:F14">C13/$D$86</f>
        <v>0.486502</v>
      </c>
      <c r="F13" s="71">
        <f t="shared" si="1"/>
        <v>197.71214999999998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93</v>
      </c>
      <c r="C14" s="132">
        <v>0.15</v>
      </c>
      <c r="D14" s="13">
        <v>171.5</v>
      </c>
      <c r="E14" s="132">
        <f t="shared" si="1"/>
        <v>0.16970999999999997</v>
      </c>
      <c r="F14" s="71">
        <f t="shared" si="1"/>
        <v>194.0351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74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41">
        <v>200</v>
      </c>
      <c r="D17" s="87">
        <v>23480</v>
      </c>
      <c r="E17" s="116">
        <f aca="true" t="shared" si="2" ref="E17:F19">C17/$D$87</f>
        <v>1.8153762367250612</v>
      </c>
      <c r="F17" s="71">
        <f>D17/$D$87</f>
        <v>213.1251701915222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41">
        <v>70</v>
      </c>
      <c r="D18" s="87">
        <v>24260</v>
      </c>
      <c r="E18" s="116">
        <f t="shared" si="2"/>
        <v>0.6353816828537714</v>
      </c>
      <c r="F18" s="71">
        <f t="shared" si="2"/>
        <v>220.20513751474994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41">
        <v>80</v>
      </c>
      <c r="D19" s="87">
        <v>24330</v>
      </c>
      <c r="E19" s="116">
        <f t="shared" si="2"/>
        <v>0.7261504946900245</v>
      </c>
      <c r="F19" s="71">
        <f t="shared" si="2"/>
        <v>220.8405191976037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7">
        <v>0.034</v>
      </c>
      <c r="D22" s="14">
        <v>4.686</v>
      </c>
      <c r="E22" s="117">
        <f aca="true" t="shared" si="3" ref="E22:F24">C22*36.7437</f>
        <v>1.2492858</v>
      </c>
      <c r="F22" s="13">
        <f>D22*36.7437</f>
        <v>172.18097819999997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7">
        <v>0.042</v>
      </c>
      <c r="D23" s="14">
        <v>4.744</v>
      </c>
      <c r="E23" s="117">
        <f t="shared" si="3"/>
        <v>1.5432354</v>
      </c>
      <c r="F23" s="13">
        <f t="shared" si="3"/>
        <v>174.31211279999997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7">
        <v>0.04</v>
      </c>
      <c r="D24" s="89">
        <v>4.83</v>
      </c>
      <c r="E24" s="117">
        <f t="shared" si="3"/>
        <v>1.4697479999999998</v>
      </c>
      <c r="F24" s="13">
        <f t="shared" si="3"/>
        <v>177.472071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3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4">
        <v>0</v>
      </c>
      <c r="D27" s="71">
        <v>189.5</v>
      </c>
      <c r="E27" s="134">
        <f aca="true" t="shared" si="4" ref="E27:F29">C27/$D$86</f>
        <v>0</v>
      </c>
      <c r="F27" s="71">
        <f>D27/$D$86</f>
        <v>214.4003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16">
        <v>0.85</v>
      </c>
      <c r="D28" s="13">
        <v>179</v>
      </c>
      <c r="E28" s="116">
        <f t="shared" si="4"/>
        <v>0.9616899999999999</v>
      </c>
      <c r="F28" s="71">
        <f t="shared" si="4"/>
        <v>202.5206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6">
        <v>0.83</v>
      </c>
      <c r="D29" s="13">
        <v>182.25</v>
      </c>
      <c r="E29" s="116">
        <f>C29/$D$86</f>
        <v>0.939062</v>
      </c>
      <c r="F29" s="71">
        <f t="shared" si="4"/>
        <v>206.19764999999998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83</v>
      </c>
      <c r="C32" s="116">
        <v>0.42</v>
      </c>
      <c r="D32" s="13">
        <v>359.25</v>
      </c>
      <c r="E32" s="116">
        <f aca="true" t="shared" si="5" ref="E32:F34">C32/$D$86</f>
        <v>0.47518799999999994</v>
      </c>
      <c r="F32" s="71">
        <f t="shared" si="5"/>
        <v>406.45545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6">
        <v>0.49</v>
      </c>
      <c r="D33" s="13">
        <v>362.5</v>
      </c>
      <c r="E33" s="116">
        <f t="shared" si="5"/>
        <v>0.5543859999999999</v>
      </c>
      <c r="F33" s="71">
        <f>D33/$D$86</f>
        <v>410.1325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6">
        <v>0.34</v>
      </c>
      <c r="D34" s="66">
        <v>366.75</v>
      </c>
      <c r="E34" s="116">
        <f t="shared" si="5"/>
        <v>0.384676</v>
      </c>
      <c r="F34" s="71">
        <f t="shared" si="5"/>
        <v>414.94095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5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4">
        <v>0.032</v>
      </c>
      <c r="D37" s="75">
        <v>2.752</v>
      </c>
      <c r="E37" s="114">
        <f aca="true" t="shared" si="6" ref="E37:F39">C37*58.0164</f>
        <v>1.8565247999999999</v>
      </c>
      <c r="F37" s="71">
        <f t="shared" si="6"/>
        <v>159.6611328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4">
        <v>0.026</v>
      </c>
      <c r="D38" s="75">
        <v>2.714</v>
      </c>
      <c r="E38" s="114">
        <f t="shared" si="6"/>
        <v>1.5084263999999998</v>
      </c>
      <c r="F38" s="71">
        <f t="shared" si="6"/>
        <v>157.4565096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4">
        <v>0.016</v>
      </c>
      <c r="D39" s="75">
        <v>2.65</v>
      </c>
      <c r="E39" s="114">
        <f t="shared" si="6"/>
        <v>0.9282623999999999</v>
      </c>
      <c r="F39" s="71">
        <f t="shared" si="6"/>
        <v>153.74346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3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7">
        <v>0.026</v>
      </c>
      <c r="D42" s="75">
        <v>9.056</v>
      </c>
      <c r="E42" s="117">
        <f aca="true" t="shared" si="7" ref="E42:F44">C42*36.7437</f>
        <v>0.9553361999999999</v>
      </c>
      <c r="F42" s="71">
        <f t="shared" si="7"/>
        <v>332.7509471999999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82</v>
      </c>
      <c r="C43" s="117">
        <v>0.026</v>
      </c>
      <c r="D43" s="75">
        <v>9.2</v>
      </c>
      <c r="E43" s="117">
        <f t="shared" si="7"/>
        <v>0.9553361999999999</v>
      </c>
      <c r="F43" s="71">
        <f t="shared" si="7"/>
        <v>338.04203999999993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7">
        <v>0.026</v>
      </c>
      <c r="D44" s="75">
        <v>9.26</v>
      </c>
      <c r="E44" s="117">
        <f t="shared" si="7"/>
        <v>0.9553361999999999</v>
      </c>
      <c r="F44" s="71">
        <f t="shared" si="7"/>
        <v>340.24666199999996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73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31">
        <v>0</v>
      </c>
      <c r="D47" s="87" t="s">
        <v>72</v>
      </c>
      <c r="E47" s="134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6">
        <v>0</v>
      </c>
      <c r="D48" s="87" t="s">
        <v>72</v>
      </c>
      <c r="E48" s="137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1">
        <v>0</v>
      </c>
      <c r="D49" s="87" t="s">
        <v>72</v>
      </c>
      <c r="E49" s="134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78</v>
      </c>
      <c r="C52" s="117">
        <v>0.1</v>
      </c>
      <c r="D52" s="76">
        <v>315.1</v>
      </c>
      <c r="E52" s="117">
        <f aca="true" t="shared" si="8" ref="E52:F54">C52*1.1023</f>
        <v>0.11023000000000001</v>
      </c>
      <c r="F52" s="76">
        <f t="shared" si="8"/>
        <v>347.33473000000004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82</v>
      </c>
      <c r="C53" s="117">
        <v>0.2</v>
      </c>
      <c r="D53" s="76">
        <v>318.2</v>
      </c>
      <c r="E53" s="117">
        <f t="shared" si="8"/>
        <v>0.22046000000000002</v>
      </c>
      <c r="F53" s="76">
        <f t="shared" si="8"/>
        <v>350.75186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7">
        <v>0.2</v>
      </c>
      <c r="D54" s="76">
        <v>319.7</v>
      </c>
      <c r="E54" s="117">
        <f>C54*1.1023</f>
        <v>0.22046000000000002</v>
      </c>
      <c r="F54" s="76">
        <f t="shared" si="8"/>
        <v>352.40531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9"/>
      <c r="C55" s="135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6">
        <v>0.16</v>
      </c>
      <c r="D57" s="71">
        <v>28.79</v>
      </c>
      <c r="E57" s="116">
        <f aca="true" t="shared" si="9" ref="E57:F59">C57/454*1000</f>
        <v>0.3524229074889868</v>
      </c>
      <c r="F57" s="71">
        <f t="shared" si="9"/>
        <v>63.414096916299556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82</v>
      </c>
      <c r="C58" s="116">
        <v>0.16</v>
      </c>
      <c r="D58" s="71">
        <v>29.11</v>
      </c>
      <c r="E58" s="116">
        <f t="shared" si="9"/>
        <v>0.3524229074889868</v>
      </c>
      <c r="F58" s="71">
        <f t="shared" si="9"/>
        <v>64.11894273127754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97</v>
      </c>
      <c r="C59" s="116">
        <v>0.16</v>
      </c>
      <c r="D59" s="71">
        <v>29.24</v>
      </c>
      <c r="E59" s="116">
        <f t="shared" si="9"/>
        <v>0.3524229074889868</v>
      </c>
      <c r="F59" s="71">
        <f t="shared" si="9"/>
        <v>64.40528634361233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2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4">
        <v>0.045</v>
      </c>
      <c r="D62" s="75">
        <v>11.175</v>
      </c>
      <c r="E62" s="114">
        <f aca="true" t="shared" si="10" ref="E62:F64">C62*22.026</f>
        <v>0.99117</v>
      </c>
      <c r="F62" s="71">
        <f t="shared" si="10"/>
        <v>246.14055000000002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82</v>
      </c>
      <c r="C63" s="114">
        <v>0.02</v>
      </c>
      <c r="D63" s="75">
        <v>11.3</v>
      </c>
      <c r="E63" s="114">
        <f t="shared" si="10"/>
        <v>0.44052</v>
      </c>
      <c r="F63" s="71">
        <f t="shared" si="10"/>
        <v>248.89380000000003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96</v>
      </c>
      <c r="C64" s="114">
        <v>0.065</v>
      </c>
      <c r="D64" s="75">
        <v>11.17</v>
      </c>
      <c r="E64" s="114">
        <f t="shared" si="10"/>
        <v>1.4316900000000001</v>
      </c>
      <c r="F64" s="71">
        <f t="shared" si="10"/>
        <v>246.03042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28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4" t="s">
        <v>80</v>
      </c>
      <c r="D66" s="145"/>
      <c r="E66" s="144" t="s">
        <v>23</v>
      </c>
      <c r="F66" s="14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0.001</v>
      </c>
      <c r="D67" s="75">
        <v>1.417</v>
      </c>
      <c r="E67" s="114">
        <f aca="true" t="shared" si="11" ref="E67:F69">C67/3.785</f>
        <v>0.0002642007926023778</v>
      </c>
      <c r="F67" s="71">
        <f t="shared" si="11"/>
        <v>0.37437252311756936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78</v>
      </c>
      <c r="C68" s="114">
        <v>0.003</v>
      </c>
      <c r="D68" s="75">
        <v>1.422</v>
      </c>
      <c r="E68" s="114">
        <f t="shared" si="11"/>
        <v>0.0007926023778071334</v>
      </c>
      <c r="F68" s="71">
        <f t="shared" si="11"/>
        <v>0.37569352708058124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95</v>
      </c>
      <c r="C69" s="114">
        <v>0.001</v>
      </c>
      <c r="D69" s="75">
        <v>1.422</v>
      </c>
      <c r="E69" s="114">
        <f t="shared" si="11"/>
        <v>0.0002642007926023778</v>
      </c>
      <c r="F69" s="71">
        <f t="shared" si="11"/>
        <v>0.37569352708058124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4" t="s">
        <v>25</v>
      </c>
      <c r="D71" s="145"/>
      <c r="E71" s="144" t="s">
        <v>26</v>
      </c>
      <c r="F71" s="14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77</v>
      </c>
      <c r="C72" s="140">
        <v>0</v>
      </c>
      <c r="D72" s="126" t="s">
        <v>72</v>
      </c>
      <c r="E72" s="140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29">
        <v>0.001</v>
      </c>
      <c r="D73" s="126">
        <v>0.96175</v>
      </c>
      <c r="E73" s="129">
        <f>C73/454*100</f>
        <v>0.00022026431718061672</v>
      </c>
      <c r="F73" s="77">
        <f>D73/454*1000</f>
        <v>2.1183920704845813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78</v>
      </c>
      <c r="C74" s="129">
        <v>0.00375</v>
      </c>
      <c r="D74" s="126">
        <v>0.9705</v>
      </c>
      <c r="E74" s="129">
        <f>C74/454*100</f>
        <v>0.0008259911894273127</v>
      </c>
      <c r="F74" s="77">
        <f>D74/454*1000</f>
        <v>2.137665198237886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2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4" t="s">
        <v>28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8">
        <v>0.0009</v>
      </c>
      <c r="D77" s="127">
        <v>0.125</v>
      </c>
      <c r="E77" s="138">
        <f aca="true" t="shared" si="12" ref="E77:F79">C77/454*1000000</f>
        <v>1.9823788546255507</v>
      </c>
      <c r="F77" s="71">
        <f t="shared" si="12"/>
        <v>275.33039647577095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38">
        <v>0.0009</v>
      </c>
      <c r="D78" s="127">
        <v>0.1266</v>
      </c>
      <c r="E78" s="138">
        <f t="shared" si="12"/>
        <v>1.9823788546255507</v>
      </c>
      <c r="F78" s="71">
        <f t="shared" si="12"/>
        <v>278.8546255506608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38">
        <v>0.0007</v>
      </c>
      <c r="D79" s="127" t="s">
        <v>72</v>
      </c>
      <c r="E79" s="138">
        <f t="shared" si="12"/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63" t="s">
        <v>72</v>
      </c>
      <c r="E85" s="164">
        <v>1.1314</v>
      </c>
      <c r="F85" s="164">
        <f>1/D87</f>
        <v>0.009076881183625306</v>
      </c>
      <c r="G85" s="164">
        <v>1.3215</v>
      </c>
      <c r="H85" s="164">
        <f>1/D89</f>
        <v>1.00664384940608</v>
      </c>
      <c r="I85" s="164">
        <f>1/D90</f>
        <v>0.7466587023071755</v>
      </c>
      <c r="J85" s="164">
        <v>0.7127</v>
      </c>
      <c r="K85" s="164">
        <f>1/D92</f>
        <v>0.12740476493820868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64">
        <f>1/E85</f>
        <v>0.8838607035531201</v>
      </c>
      <c r="E86" s="164" t="s">
        <v>72</v>
      </c>
      <c r="F86" s="164">
        <f>1/E87</f>
        <v>0.008023106546854942</v>
      </c>
      <c r="G86" s="164">
        <f>1/E88</f>
        <v>1.1674060238150827</v>
      </c>
      <c r="H86" s="164">
        <f>1/E89</f>
        <v>0.8895214374666429</v>
      </c>
      <c r="I86" s="164"/>
      <c r="J86" s="164"/>
      <c r="K86" s="164"/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64">
        <v>110.17</v>
      </c>
      <c r="E87" s="164">
        <v>124.64</v>
      </c>
      <c r="F87" s="164"/>
      <c r="G87" s="164"/>
      <c r="H87" s="164"/>
      <c r="I87" s="164"/>
      <c r="J87" s="164"/>
      <c r="K87" s="164"/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64">
        <f>1/G85</f>
        <v>0.7567158531971245</v>
      </c>
      <c r="E88" s="164">
        <v>0.8566</v>
      </c>
      <c r="F88" s="164"/>
      <c r="G88" s="164"/>
      <c r="H88" s="164"/>
      <c r="I88" s="164"/>
      <c r="J88" s="164"/>
      <c r="K88" s="164"/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64">
        <v>0.9934</v>
      </c>
      <c r="E89" s="164">
        <v>1.1242</v>
      </c>
      <c r="F89" s="164"/>
      <c r="G89" s="164"/>
      <c r="H89" s="164"/>
      <c r="I89" s="164"/>
      <c r="J89" s="164"/>
      <c r="K89" s="164"/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64">
        <v>1.3393</v>
      </c>
      <c r="E90" s="164"/>
      <c r="F90" s="164"/>
      <c r="G90" s="164"/>
      <c r="H90" s="164"/>
      <c r="I90" s="164"/>
      <c r="J90" s="164"/>
      <c r="K90" s="164"/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64">
        <f>1/J85</f>
        <v>1.4031149151115476</v>
      </c>
      <c r="E91" s="164"/>
      <c r="F91" s="164"/>
      <c r="G91" s="164"/>
      <c r="H91" s="164"/>
      <c r="I91" s="164"/>
      <c r="J91" s="164"/>
      <c r="K91" s="164"/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64">
        <v>7.849</v>
      </c>
      <c r="E92" s="164"/>
      <c r="F92" s="164"/>
      <c r="G92" s="164"/>
      <c r="H92" s="164"/>
      <c r="I92" s="164"/>
      <c r="J92" s="164"/>
      <c r="K92" s="164"/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0.8838607035531201</v>
      </c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3"/>
      <c r="D123" s="162"/>
      <c r="E123" s="162"/>
      <c r="F123" s="154"/>
      <c r="G123" s="120"/>
      <c r="H123" s="120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20"/>
      <c r="H124" s="120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20"/>
      <c r="H125" s="120"/>
    </row>
    <row r="126" spans="2:8" ht="15" customHeight="1">
      <c r="B126" s="156" t="s">
        <v>69</v>
      </c>
      <c r="C126" s="158" t="s">
        <v>70</v>
      </c>
      <c r="D126" s="159"/>
      <c r="E126" s="158" t="s">
        <v>71</v>
      </c>
      <c r="F126" s="159"/>
      <c r="G126" s="120"/>
      <c r="H126" s="120"/>
    </row>
    <row r="127" spans="2:8" ht="15" customHeight="1">
      <c r="B127" s="157"/>
      <c r="C127" s="160"/>
      <c r="D127" s="161"/>
      <c r="E127" s="160"/>
      <c r="F127" s="161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2019-03-26T08:08:53Z</dcterms:modified>
  <cp:category/>
  <cp:version/>
  <cp:contentType/>
  <cp:contentStatus/>
</cp:coreProperties>
</file>