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<sst xmlns="http://schemas.openxmlformats.org/spreadsheetml/2006/main" count="354" uniqueCount="130">
  <si>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</si>
  <si>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</si>
  <si>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</si>
  <si>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</si>
  <si>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</si>
  <si>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</si>
  <si>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</si>
  <si>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</si>
  <si>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</si>
  <si>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</si>
  <si>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</si>
  <si>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</si>
  <si>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</si>
  <si>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</si>
  <si>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</si>
  <si>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</si>
  <si>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</si>
  <si>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</si>
  <si>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</si>
  <si>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</si>
  <si>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</si>
  <si>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</si>
  <si>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</si>
  <si>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</si>
  <si>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</si>
  <si>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</si>
  <si>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</si>
  <si>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</si>
  <si>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</si>
  <si>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</si>
  <si>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</si>
  <si>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</si>
  <si>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</si>
  <si>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</si>
  <si>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</si>
  <si>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</si>
  <si>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</si>
  <si>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</si>
  <si>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</si>
  <si>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</si>
  <si>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</si>
  <si>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</si>
  <si>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</si>
  <si>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</si>
  <si>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</si>
  <si>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</si>
  <si>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</si>
  <si>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</si>
  <si>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</si>
  <si>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</si>
  <si>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</si>
  <si>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</si>
  <si>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</si>
  <si>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</si>
  <si>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</si>
  <si>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</si>
  <si>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</si>
  <si>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</si>
  <si>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</si>
  <si>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</si>
  <si>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</si>
  <si>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</si>
  <si>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</si>
  <si>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</si>
  <si>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</si>
  <si>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</si>
  <si>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</si>
  <si>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</si>
  <si>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</si>
  <si>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</si>
  <si>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</si>
  <si>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</si>
  <si>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</si>
  <si>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</si>
  <si>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</si>
  <si>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</si>
  <si>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</si>
  <si>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</si>
  <si>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</si>
  <si>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</si>
  <si>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</si>
  <si>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</si>
  <si>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</si>
  <si>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</si>
  <si>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</si>
  <si>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</si>
  <si>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</si>
  <si>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</si>
  <si>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</si>
  <si>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</si>
  <si>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</si>
  <si>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</si>
  <si>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</si>
  <si>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</si>
  <si>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</si>
  <si>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</si>
  <si>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</si>
  <si>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</si>
  <si>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</si>
  <si>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</si>
  <si>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</si>
  <si>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</si>
  <si>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</si>
  <si>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</si>
  <si>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</si>
  <si>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</si>
  <si>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</si>
  <si>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</si>
  <si>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</si>
  <si>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</si>
  <si>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</si>
  <si>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</si>
  <si>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</si>
  <si>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</si>
  <si>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</si>
  <si>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</si>
  <si>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</si>
  <si>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</si>
  <si>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</si>
  <si>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</si>
  <si>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</si>
  <si>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</si>
  <si>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</si>
  <si>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</si>
  <si>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</si>
  <si>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</si>
  <si>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</si>
  <si>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</si>
  <si>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</si>
  <si>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 xml:space="preserve">    24 серпня 2021 року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</si>
</sst>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28" fillId="0" borderId="10" xfId="0" applyNumberFormat="1" applyFont="1" applyFill="1" applyBorder="1" applyAlignment="1">
      <alignment horizontal="center" vertical="top" wrapText="1"/>
    </xf>
    <xf numFmtId="198" fontId="81" fillId="0" borderId="10" xfId="0" applyNumberFormat="1" applyFont="1" applyFill="1" applyBorder="1" applyAlignment="1" quotePrefix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K93" sqref="K93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72" t="s">
        <v>129</v>
      </c>
      <c r="D4" s="173"/>
      <c r="E4" s="173"/>
      <c r="F4" s="174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108</v>
      </c>
      <c r="C7" s="134">
        <v>0.64</v>
      </c>
      <c r="D7" s="13">
        <v>5.44</v>
      </c>
      <c r="E7" s="134">
        <f aca="true" t="shared" si="0" ref="E7:F9">C7*39.3683</f>
        <v>25.195712</v>
      </c>
      <c r="F7" s="12">
        <f t="shared" si="0"/>
        <v>214.163552</v>
      </c>
    </row>
    <row r="8" spans="2:6" s="5" customFormat="1" ht="15">
      <c r="B8" s="23" t="s">
        <v>109</v>
      </c>
      <c r="C8" s="134">
        <v>0.96</v>
      </c>
      <c r="D8" s="13">
        <v>5.444</v>
      </c>
      <c r="E8" s="134">
        <f t="shared" si="0"/>
        <v>37.79356799999999</v>
      </c>
      <c r="F8" s="12">
        <f t="shared" si="0"/>
        <v>214.32102519999998</v>
      </c>
    </row>
    <row r="9" spans="2:17" s="5" customFormat="1" ht="15">
      <c r="B9" s="23" t="s">
        <v>110</v>
      </c>
      <c r="C9" s="134">
        <v>0.9</v>
      </c>
      <c r="D9" s="13">
        <v>5.45</v>
      </c>
      <c r="E9" s="134">
        <f t="shared" si="0"/>
        <v>35.43147</v>
      </c>
      <c r="F9" s="12">
        <f t="shared" si="0"/>
        <v>214.557235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88" t="s">
        <v>78</v>
      </c>
      <c r="D11" s="189"/>
      <c r="E11" s="188" t="s">
        <v>6</v>
      </c>
      <c r="F11" s="189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111</v>
      </c>
      <c r="C17" s="134">
        <v>1.51</v>
      </c>
      <c r="D17" s="68">
        <v>219</v>
      </c>
      <c r="E17" s="134">
        <f aca="true" t="shared" si="1" ref="E17:F19">C17/$E$86</f>
        <v>1.2846690488344394</v>
      </c>
      <c r="F17" s="68">
        <f t="shared" si="1"/>
        <v>186.31955079122002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111</v>
      </c>
      <c r="C18" s="134">
        <v>0.81</v>
      </c>
      <c r="D18" s="12">
        <v>220</v>
      </c>
      <c r="E18" s="134">
        <f t="shared" si="1"/>
        <v>0.6891271056661562</v>
      </c>
      <c r="F18" s="68">
        <f t="shared" si="1"/>
        <v>187.17032499574614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112</v>
      </c>
      <c r="C19" s="134">
        <v>1.49</v>
      </c>
      <c r="D19" s="12">
        <v>222</v>
      </c>
      <c r="E19" s="134">
        <f t="shared" si="1"/>
        <v>1.2676535647439169</v>
      </c>
      <c r="F19" s="68">
        <f t="shared" si="1"/>
        <v>188.87187340479838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88" t="s">
        <v>5</v>
      </c>
      <c r="D21" s="189"/>
      <c r="E21" s="190" t="s">
        <v>6</v>
      </c>
      <c r="F21" s="190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108</v>
      </c>
      <c r="C22" s="123">
        <v>0.16</v>
      </c>
      <c r="D22" s="68">
        <v>7.182</v>
      </c>
      <c r="E22" s="123">
        <f aca="true" t="shared" si="2" ref="E22:F24">C22*36.7437</f>
        <v>5.878991999999999</v>
      </c>
      <c r="F22" s="12">
        <f t="shared" si="2"/>
        <v>263.8932534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109</v>
      </c>
      <c r="C23" s="123">
        <v>0.12</v>
      </c>
      <c r="D23" s="12">
        <v>7.322</v>
      </c>
      <c r="E23" s="123">
        <f t="shared" si="2"/>
        <v>4.409243999999999</v>
      </c>
      <c r="F23" s="12">
        <f t="shared" si="2"/>
        <v>269.0373714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113</v>
      </c>
      <c r="C24" s="123">
        <v>0.14</v>
      </c>
      <c r="D24" s="12">
        <v>7.454</v>
      </c>
      <c r="E24" s="123">
        <f t="shared" si="2"/>
        <v>5.144118</v>
      </c>
      <c r="F24" s="12">
        <f t="shared" si="2"/>
        <v>273.88753979999996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0" t="s">
        <v>9</v>
      </c>
      <c r="D26" s="190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115</v>
      </c>
      <c r="C27" s="123">
        <v>0.55</v>
      </c>
      <c r="D27" s="68">
        <v>272</v>
      </c>
      <c r="E27" s="123">
        <f aca="true" t="shared" si="3" ref="E27:F29">C27/$E$86</f>
        <v>0.4679258124893654</v>
      </c>
      <c r="F27" s="68">
        <f t="shared" si="3"/>
        <v>231.41058363110432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114</v>
      </c>
      <c r="C28" s="123">
        <v>0.1</v>
      </c>
      <c r="D28" s="12">
        <v>246.25</v>
      </c>
      <c r="E28" s="123">
        <f t="shared" si="3"/>
        <v>0.08507742045261188</v>
      </c>
      <c r="F28" s="68">
        <f t="shared" si="3"/>
        <v>209.50314786455675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116</v>
      </c>
      <c r="C29" s="123">
        <v>0.21</v>
      </c>
      <c r="D29" s="12">
        <v>242.75</v>
      </c>
      <c r="E29" s="123">
        <f t="shared" si="3"/>
        <v>0.17866258295048493</v>
      </c>
      <c r="F29" s="68">
        <f t="shared" si="3"/>
        <v>206.52543814871532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0" t="s">
        <v>12</v>
      </c>
      <c r="D31" s="190"/>
      <c r="E31" s="190" t="s">
        <v>10</v>
      </c>
      <c r="F31" s="190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111</v>
      </c>
      <c r="C32" s="196">
        <v>1.87</v>
      </c>
      <c r="D32" s="12">
        <v>572</v>
      </c>
      <c r="E32" s="196">
        <f aca="true" t="shared" si="4" ref="E32:F34">C32/$E$86</f>
        <v>1.5909477624638422</v>
      </c>
      <c r="F32" s="68">
        <f t="shared" si="4"/>
        <v>486.64284498893994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117</v>
      </c>
      <c r="C33" s="196">
        <v>2.08</v>
      </c>
      <c r="D33" s="12">
        <v>565.5</v>
      </c>
      <c r="E33" s="196">
        <f t="shared" si="4"/>
        <v>1.769610345414327</v>
      </c>
      <c r="F33" s="68">
        <f t="shared" si="4"/>
        <v>481.11281265952016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118</v>
      </c>
      <c r="C34" s="196">
        <v>1.96</v>
      </c>
      <c r="D34" s="12">
        <v>559.25</v>
      </c>
      <c r="E34" s="196">
        <f t="shared" si="4"/>
        <v>1.6675174408711928</v>
      </c>
      <c r="F34" s="68">
        <f t="shared" si="4"/>
        <v>475.79547388123194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5" t="s">
        <v>5</v>
      </c>
      <c r="D36" s="186"/>
      <c r="E36" s="185" t="s">
        <v>6</v>
      </c>
      <c r="F36" s="186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108</v>
      </c>
      <c r="C37" s="110">
        <v>0.04</v>
      </c>
      <c r="D37" s="72">
        <v>5.804</v>
      </c>
      <c r="E37" s="171">
        <f aca="true" t="shared" si="5" ref="E37:F39">C37*58.0164</f>
        <v>2.320656</v>
      </c>
      <c r="F37" s="68">
        <f t="shared" si="5"/>
        <v>336.7271856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109</v>
      </c>
      <c r="C38" s="197">
        <v>0.8</v>
      </c>
      <c r="D38" s="72">
        <v>5.066</v>
      </c>
      <c r="E38" s="198">
        <f t="shared" si="5"/>
        <v>46.41312</v>
      </c>
      <c r="F38" s="68">
        <f t="shared" si="5"/>
        <v>293.9110824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110</v>
      </c>
      <c r="C39" s="198">
        <v>0.8</v>
      </c>
      <c r="D39" s="72">
        <v>5.046</v>
      </c>
      <c r="E39" s="198">
        <f t="shared" si="5"/>
        <v>46.41312</v>
      </c>
      <c r="F39" s="68">
        <f t="shared" si="5"/>
        <v>292.7507544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5" t="s">
        <v>5</v>
      </c>
      <c r="D41" s="186"/>
      <c r="E41" s="185" t="s">
        <v>6</v>
      </c>
      <c r="F41" s="18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119</v>
      </c>
      <c r="C42" s="199">
        <v>4.3</v>
      </c>
      <c r="D42" s="72">
        <v>13.37</v>
      </c>
      <c r="E42" s="199">
        <f>C42*36.7437</f>
        <v>157.99791</v>
      </c>
      <c r="F42" s="68">
        <f aca="true" t="shared" si="6" ref="E42:F44">D42*36.7437</f>
        <v>491.2632689999999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120</v>
      </c>
      <c r="C43" s="199">
        <v>3.9</v>
      </c>
      <c r="D43" s="72">
        <v>13.316</v>
      </c>
      <c r="E43" s="199">
        <f>C43*36.7437</f>
        <v>143.30042999999998</v>
      </c>
      <c r="F43" s="68">
        <f t="shared" si="6"/>
        <v>489.2791092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121</v>
      </c>
      <c r="C44" s="199">
        <v>3.84</v>
      </c>
      <c r="D44" s="72">
        <v>13.37</v>
      </c>
      <c r="E44" s="199">
        <f t="shared" si="6"/>
        <v>141.09580799999998</v>
      </c>
      <c r="F44" s="68">
        <f t="shared" si="6"/>
        <v>491.2632689999999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88" t="s">
        <v>73</v>
      </c>
      <c r="D46" s="189"/>
      <c r="E46" s="188" t="s">
        <v>6</v>
      </c>
      <c r="F46" s="189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5" t="s">
        <v>16</v>
      </c>
      <c r="D51" s="186"/>
      <c r="E51" s="185" t="s">
        <v>6</v>
      </c>
      <c r="F51" s="186"/>
      <c r="G51"/>
      <c r="H51"/>
      <c r="I51"/>
      <c r="J51" s="5"/>
    </row>
    <row r="52" spans="2:19" s="21" customFormat="1" ht="15">
      <c r="B52" s="23" t="s">
        <v>122</v>
      </c>
      <c r="C52" s="130">
        <v>0.83</v>
      </c>
      <c r="D52" s="73">
        <v>355</v>
      </c>
      <c r="E52" s="130">
        <f aca="true" t="shared" si="7" ref="E52:F54">C52*1.1023</f>
        <v>0.914909</v>
      </c>
      <c r="F52" s="73">
        <f t="shared" si="7"/>
        <v>391.3165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120</v>
      </c>
      <c r="C53" s="130">
        <v>0.78</v>
      </c>
      <c r="D53" s="73">
        <v>352</v>
      </c>
      <c r="E53" s="130">
        <f t="shared" si="7"/>
        <v>0.8597940000000001</v>
      </c>
      <c r="F53" s="73">
        <f t="shared" si="7"/>
        <v>388.00960000000003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123</v>
      </c>
      <c r="C54" s="130">
        <v>0.8</v>
      </c>
      <c r="D54" s="73">
        <v>354.9</v>
      </c>
      <c r="E54" s="130">
        <f>C54*1.1023</f>
        <v>0.8818400000000001</v>
      </c>
      <c r="F54" s="73">
        <f t="shared" si="7"/>
        <v>391.20627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5" t="s">
        <v>18</v>
      </c>
      <c r="D56" s="186"/>
      <c r="E56" s="185" t="s">
        <v>19</v>
      </c>
      <c r="F56" s="186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122</v>
      </c>
      <c r="C57" s="197">
        <v>1.84</v>
      </c>
      <c r="D57" s="68">
        <v>61.11</v>
      </c>
      <c r="E57" s="197">
        <f aca="true" t="shared" si="8" ref="E57:F59">C57/454*1000</f>
        <v>4.0528634361233475</v>
      </c>
      <c r="F57" s="68">
        <f t="shared" si="8"/>
        <v>134.6035242290749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120</v>
      </c>
      <c r="C58" s="197">
        <v>1.95</v>
      </c>
      <c r="D58" s="68">
        <v>60.69</v>
      </c>
      <c r="E58" s="197">
        <f t="shared" si="8"/>
        <v>4.295154185022026</v>
      </c>
      <c r="F58" s="68">
        <f t="shared" si="8"/>
        <v>133.6784140969163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123</v>
      </c>
      <c r="C59" s="197">
        <v>1.99</v>
      </c>
      <c r="D59" s="68">
        <v>60.63</v>
      </c>
      <c r="E59" s="197">
        <f t="shared" si="8"/>
        <v>4.383259911894274</v>
      </c>
      <c r="F59" s="68">
        <f t="shared" si="8"/>
        <v>133.54625550660793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5" t="s">
        <v>21</v>
      </c>
      <c r="D61" s="186"/>
      <c r="E61" s="185" t="s">
        <v>6</v>
      </c>
      <c r="F61" s="186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108</v>
      </c>
      <c r="C62" s="110">
        <v>0.015</v>
      </c>
      <c r="D62" s="72">
        <v>13.39</v>
      </c>
      <c r="E62" s="110">
        <f aca="true" t="shared" si="9" ref="E62:F64">C62*22.026</f>
        <v>0.33038999999999996</v>
      </c>
      <c r="F62" s="68">
        <f t="shared" si="9"/>
        <v>294.92814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121</v>
      </c>
      <c r="C63" s="110">
        <v>0.02</v>
      </c>
      <c r="D63" s="72">
        <v>13.64</v>
      </c>
      <c r="E63" s="110">
        <f t="shared" si="9"/>
        <v>0.44052</v>
      </c>
      <c r="F63" s="68">
        <f t="shared" si="9"/>
        <v>300.43464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125</v>
      </c>
      <c r="C64" s="110">
        <v>0.015</v>
      </c>
      <c r="D64" s="72">
        <v>13.72</v>
      </c>
      <c r="E64" s="110">
        <f t="shared" si="9"/>
        <v>0.33038999999999996</v>
      </c>
      <c r="F64" s="68">
        <f t="shared" si="9"/>
        <v>302.19672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5" t="s">
        <v>76</v>
      </c>
      <c r="D66" s="186"/>
      <c r="E66" s="185" t="s">
        <v>23</v>
      </c>
      <c r="F66" s="18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122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124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5" t="s">
        <v>25</v>
      </c>
      <c r="D71" s="186"/>
      <c r="E71" s="185" t="s">
        <v>26</v>
      </c>
      <c r="F71" s="18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126</v>
      </c>
      <c r="C72" s="170" t="s">
        <v>72</v>
      </c>
      <c r="D72" s="118">
        <v>1.125</v>
      </c>
      <c r="E72" s="170" t="s">
        <v>72</v>
      </c>
      <c r="F72" s="74">
        <f>D72/454*1000</f>
        <v>2.4779735682819384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119</v>
      </c>
      <c r="C73" s="200">
        <v>0.005</v>
      </c>
      <c r="D73" s="118">
        <v>1.1262</v>
      </c>
      <c r="E73" s="200">
        <f>C73/454*100</f>
        <v>0.0011013215859030838</v>
      </c>
      <c r="F73" s="74">
        <f>D73/454*1000</f>
        <v>2.480616740088106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120</v>
      </c>
      <c r="C74" s="200">
        <v>0.0095</v>
      </c>
      <c r="D74" s="118">
        <v>1.127</v>
      </c>
      <c r="E74" s="200">
        <f>C74/454*100</f>
        <v>0.002092511013215859</v>
      </c>
      <c r="F74" s="74">
        <f>D74/454*1000</f>
        <v>2.482378854625551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5" t="s">
        <v>25</v>
      </c>
      <c r="D76" s="186"/>
      <c r="E76" s="185" t="s">
        <v>28</v>
      </c>
      <c r="F76" s="186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123</v>
      </c>
      <c r="C77" s="138" t="s">
        <v>72</v>
      </c>
      <c r="D77" s="119" t="s">
        <v>72</v>
      </c>
      <c r="E77" s="138" t="e">
        <f>C77/454*1000000</f>
        <v>#VALUE!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127</v>
      </c>
      <c r="C78" s="138">
        <v>0.0002</v>
      </c>
      <c r="D78" s="119" t="s">
        <v>72</v>
      </c>
      <c r="E78" s="138">
        <f>C78/454*1000000</f>
        <v>0.4405286343612335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128</v>
      </c>
      <c r="C79" s="138">
        <v>0.0004</v>
      </c>
      <c r="D79" s="119" t="s">
        <v>72</v>
      </c>
      <c r="E79" s="138">
        <f>C79/454*1000000</f>
        <v>0.881057268722467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1.1754</v>
      </c>
      <c r="F86" s="165">
        <v>0.0091</v>
      </c>
      <c r="G86" s="165">
        <v>1.3735</v>
      </c>
      <c r="H86" s="165">
        <v>1.0953</v>
      </c>
      <c r="I86" s="165">
        <v>0.7932</v>
      </c>
      <c r="J86" s="165">
        <v>0.7256</v>
      </c>
      <c r="K86" s="165">
        <v>0.1285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0.8508</v>
      </c>
      <c r="E87" s="165" t="s">
        <v>72</v>
      </c>
      <c r="F87" s="165">
        <v>0.0078</v>
      </c>
      <c r="G87" s="165">
        <v>1.1685</v>
      </c>
      <c r="H87" s="165">
        <v>0.9318</v>
      </c>
      <c r="I87" s="165">
        <v>0.6748</v>
      </c>
      <c r="J87" s="165">
        <v>0.6173</v>
      </c>
      <c r="K87" s="165">
        <v>0.1093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109.76</v>
      </c>
      <c r="E88" s="165">
        <v>129.0119</v>
      </c>
      <c r="F88" s="165" t="s">
        <v>72</v>
      </c>
      <c r="G88" s="165">
        <v>150.7554</v>
      </c>
      <c r="H88" s="165">
        <v>120.2191</v>
      </c>
      <c r="I88" s="165">
        <v>87.0627</v>
      </c>
      <c r="J88" s="165">
        <v>79.6419</v>
      </c>
      <c r="K88" s="165">
        <v>14.0993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0.7281</v>
      </c>
      <c r="E89" s="165">
        <v>0.8558</v>
      </c>
      <c r="F89" s="165">
        <v>0.0066</v>
      </c>
      <c r="G89" s="165" t="s">
        <v>72</v>
      </c>
      <c r="H89" s="165">
        <v>0.7974</v>
      </c>
      <c r="I89" s="165">
        <v>0.5775</v>
      </c>
      <c r="J89" s="165">
        <v>0.5283</v>
      </c>
      <c r="K89" s="165">
        <v>0.0935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0.913</v>
      </c>
      <c r="E90" s="165">
        <v>1.0731</v>
      </c>
      <c r="F90" s="165">
        <v>0.0083</v>
      </c>
      <c r="G90" s="165">
        <v>1.254</v>
      </c>
      <c r="H90" s="165" t="s">
        <v>72</v>
      </c>
      <c r="I90" s="165">
        <v>0.7242</v>
      </c>
      <c r="J90" s="165">
        <v>0.6625</v>
      </c>
      <c r="K90" s="165">
        <v>0.1173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1.2607</v>
      </c>
      <c r="E91" s="165">
        <v>1.4818</v>
      </c>
      <c r="F91" s="165">
        <v>0.0115</v>
      </c>
      <c r="G91" s="165">
        <v>1.7316</v>
      </c>
      <c r="H91" s="165">
        <v>1.3808</v>
      </c>
      <c r="I91" s="165" t="s">
        <v>72</v>
      </c>
      <c r="J91" s="165">
        <v>0.9148</v>
      </c>
      <c r="K91" s="165">
        <v>0.1619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1.3782</v>
      </c>
      <c r="E92" s="165">
        <v>1.6199</v>
      </c>
      <c r="F92" s="165">
        <v>0.0126</v>
      </c>
      <c r="G92" s="165">
        <v>1.8929</v>
      </c>
      <c r="H92" s="165">
        <v>1.5095</v>
      </c>
      <c r="I92" s="165">
        <v>1.0932</v>
      </c>
      <c r="J92" s="165" t="s">
        <v>72</v>
      </c>
      <c r="K92" s="165">
        <v>0.177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7.7848</v>
      </c>
      <c r="E93" s="165">
        <v>9.1503</v>
      </c>
      <c r="F93" s="165">
        <v>0.0709</v>
      </c>
      <c r="G93" s="165">
        <v>10.6924</v>
      </c>
      <c r="H93" s="165">
        <v>8.5266</v>
      </c>
      <c r="I93" s="165">
        <v>6.175</v>
      </c>
      <c r="J93" s="165">
        <v>5.6487</v>
      </c>
      <c r="K93" s="165">
        <f>-M90</f>
        <v>0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0.00775122294920081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7" t="s">
        <v>54</v>
      </c>
      <c r="C114" s="187"/>
      <c r="D114" s="187"/>
      <c r="E114" s="187"/>
      <c r="F114" s="187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4" t="s">
        <v>55</v>
      </c>
      <c r="C115" s="184"/>
      <c r="D115" s="184"/>
      <c r="E115" s="184"/>
      <c r="F115" s="184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4" t="s">
        <v>56</v>
      </c>
      <c r="C116" s="184"/>
      <c r="D116" s="184"/>
      <c r="E116" s="184"/>
      <c r="F116" s="184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4" t="s">
        <v>57</v>
      </c>
      <c r="C117" s="184"/>
      <c r="D117" s="184"/>
      <c r="E117" s="184"/>
      <c r="F117" s="18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4" t="s">
        <v>58</v>
      </c>
      <c r="C118" s="184"/>
      <c r="D118" s="184"/>
      <c r="E118" s="184"/>
      <c r="F118" s="18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4" t="s">
        <v>59</v>
      </c>
      <c r="C119" s="184"/>
      <c r="D119" s="184"/>
      <c r="E119" s="184"/>
      <c r="F119" s="18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4" t="s">
        <v>60</v>
      </c>
      <c r="C120" s="184"/>
      <c r="D120" s="184"/>
      <c r="E120" s="184"/>
      <c r="F120" s="18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1" t="s">
        <v>61</v>
      </c>
      <c r="C121" s="191"/>
      <c r="D121" s="191"/>
      <c r="E121" s="191"/>
      <c r="F121" s="191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1"/>
      <c r="D123" s="183"/>
      <c r="E123" s="183"/>
      <c r="F123" s="182"/>
      <c r="G123" s="112"/>
      <c r="H123" s="112"/>
    </row>
    <row r="124" spans="2:8" ht="15" customHeight="1">
      <c r="B124" s="31" t="s">
        <v>63</v>
      </c>
      <c r="C124" s="181" t="s">
        <v>64</v>
      </c>
      <c r="D124" s="182"/>
      <c r="E124" s="181" t="s">
        <v>65</v>
      </c>
      <c r="F124" s="182"/>
      <c r="G124" s="112"/>
      <c r="H124" s="112"/>
    </row>
    <row r="125" spans="2:8" ht="15" customHeight="1">
      <c r="B125" s="31" t="s">
        <v>66</v>
      </c>
      <c r="C125" s="181" t="s">
        <v>67</v>
      </c>
      <c r="D125" s="182"/>
      <c r="E125" s="181" t="s">
        <v>68</v>
      </c>
      <c r="F125" s="182"/>
      <c r="G125" s="112"/>
      <c r="H125" s="112"/>
    </row>
    <row r="126" spans="2:8" ht="15" customHeight="1">
      <c r="B126" s="175" t="s">
        <v>69</v>
      </c>
      <c r="C126" s="177" t="s">
        <v>70</v>
      </c>
      <c r="D126" s="178"/>
      <c r="E126" s="177" t="s">
        <v>71</v>
      </c>
      <c r="F126" s="178"/>
      <c r="G126" s="112"/>
      <c r="H126" s="112"/>
    </row>
    <row r="127" spans="2:8" ht="15" customHeight="1">
      <c r="B127" s="176"/>
      <c r="C127" s="179"/>
      <c r="D127" s="180"/>
      <c r="E127" s="179"/>
      <c r="F127" s="180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2" t="s">
        <v>86</v>
      </c>
      <c r="D4" s="193"/>
      <c r="E4" s="193"/>
      <c r="F4" s="194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8" t="s">
        <v>5</v>
      </c>
      <c r="D6" s="189"/>
      <c r="E6" s="188" t="s">
        <v>6</v>
      </c>
      <c r="F6" s="189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8" t="s">
        <v>7</v>
      </c>
      <c r="D11" s="189"/>
      <c r="E11" s="188" t="s">
        <v>6</v>
      </c>
      <c r="F11" s="189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0" t="s">
        <v>78</v>
      </c>
      <c r="D16" s="190"/>
      <c r="E16" s="188" t="s">
        <v>6</v>
      </c>
      <c r="F16" s="189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8" t="s">
        <v>5</v>
      </c>
      <c r="D21" s="189"/>
      <c r="E21" s="190" t="s">
        <v>6</v>
      </c>
      <c r="F21" s="190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0" t="s">
        <v>9</v>
      </c>
      <c r="D26" s="190"/>
      <c r="E26" s="188" t="s">
        <v>10</v>
      </c>
      <c r="F26" s="189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0" t="s">
        <v>12</v>
      </c>
      <c r="D31" s="190"/>
      <c r="E31" s="190" t="s">
        <v>10</v>
      </c>
      <c r="F31" s="19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5" t="s">
        <v>5</v>
      </c>
      <c r="D36" s="186"/>
      <c r="E36" s="185" t="s">
        <v>6</v>
      </c>
      <c r="F36" s="186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5" t="s">
        <v>5</v>
      </c>
      <c r="D41" s="186"/>
      <c r="E41" s="185" t="s">
        <v>6</v>
      </c>
      <c r="F41" s="186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0" t="s">
        <v>73</v>
      </c>
      <c r="D46" s="190"/>
      <c r="E46" s="188" t="s">
        <v>6</v>
      </c>
      <c r="F46" s="189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5" t="s">
        <v>16</v>
      </c>
      <c r="D51" s="186"/>
      <c r="E51" s="185" t="s">
        <v>6</v>
      </c>
      <c r="F51" s="186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5" t="s">
        <v>18</v>
      </c>
      <c r="D56" s="186"/>
      <c r="E56" s="185" t="s">
        <v>19</v>
      </c>
      <c r="F56" s="186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5" t="s">
        <v>21</v>
      </c>
      <c r="D61" s="186"/>
      <c r="E61" s="185" t="s">
        <v>6</v>
      </c>
      <c r="F61" s="186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5" t="s">
        <v>76</v>
      </c>
      <c r="D66" s="186"/>
      <c r="E66" s="185" t="s">
        <v>23</v>
      </c>
      <c r="F66" s="18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5" t="s">
        <v>25</v>
      </c>
      <c r="D71" s="186"/>
      <c r="E71" s="185" t="s">
        <v>26</v>
      </c>
      <c r="F71" s="18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5" t="s">
        <v>25</v>
      </c>
      <c r="D76" s="195"/>
      <c r="E76" s="185" t="s">
        <v>28</v>
      </c>
      <c r="F76" s="186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7" t="s">
        <v>54</v>
      </c>
      <c r="C114" s="187"/>
      <c r="D114" s="187"/>
      <c r="E114" s="187"/>
      <c r="F114" s="187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4" t="s">
        <v>55</v>
      </c>
      <c r="C115" s="184"/>
      <c r="D115" s="184"/>
      <c r="E115" s="184"/>
      <c r="F115" s="184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4" t="s">
        <v>56</v>
      </c>
      <c r="C116" s="184"/>
      <c r="D116" s="184"/>
      <c r="E116" s="184"/>
      <c r="F116" s="184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4" t="s">
        <v>57</v>
      </c>
      <c r="C117" s="184"/>
      <c r="D117" s="184"/>
      <c r="E117" s="184"/>
      <c r="F117" s="18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4" t="s">
        <v>58</v>
      </c>
      <c r="C118" s="184"/>
      <c r="D118" s="184"/>
      <c r="E118" s="184"/>
      <c r="F118" s="18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4" t="s">
        <v>59</v>
      </c>
      <c r="C119" s="184"/>
      <c r="D119" s="184"/>
      <c r="E119" s="184"/>
      <c r="F119" s="18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4" t="s">
        <v>60</v>
      </c>
      <c r="C120" s="184"/>
      <c r="D120" s="184"/>
      <c r="E120" s="184"/>
      <c r="F120" s="18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1" t="s">
        <v>61</v>
      </c>
      <c r="C121" s="191"/>
      <c r="D121" s="191"/>
      <c r="E121" s="191"/>
      <c r="F121" s="191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1"/>
      <c r="D123" s="183"/>
      <c r="E123" s="183"/>
      <c r="F123" s="182"/>
      <c r="G123" s="112"/>
      <c r="H123" s="112"/>
    </row>
    <row r="124" spans="2:8" ht="30.75" customHeight="1">
      <c r="B124" s="31" t="s">
        <v>63</v>
      </c>
      <c r="C124" s="181" t="s">
        <v>64</v>
      </c>
      <c r="D124" s="182"/>
      <c r="E124" s="181" t="s">
        <v>65</v>
      </c>
      <c r="F124" s="182"/>
      <c r="G124" s="112"/>
      <c r="H124" s="112"/>
    </row>
    <row r="125" spans="2:8" ht="30.75" customHeight="1">
      <c r="B125" s="31" t="s">
        <v>66</v>
      </c>
      <c r="C125" s="181" t="s">
        <v>67</v>
      </c>
      <c r="D125" s="182"/>
      <c r="E125" s="181" t="s">
        <v>68</v>
      </c>
      <c r="F125" s="182"/>
      <c r="G125" s="112"/>
      <c r="H125" s="112"/>
    </row>
    <row r="126" spans="2:8" ht="15" customHeight="1">
      <c r="B126" s="175" t="s">
        <v>69</v>
      </c>
      <c r="C126" s="177" t="s">
        <v>70</v>
      </c>
      <c r="D126" s="178"/>
      <c r="E126" s="177" t="s">
        <v>71</v>
      </c>
      <c r="F126" s="178"/>
      <c r="G126" s="112"/>
      <c r="H126" s="112"/>
    </row>
    <row r="127" spans="2:8" ht="15" customHeight="1">
      <c r="B127" s="176"/>
      <c r="C127" s="179"/>
      <c r="D127" s="180"/>
      <c r="E127" s="179"/>
      <c r="F127" s="180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2021-08-25T08:30:12Z</dcterms:modified>
  <cp:category/>
  <cp:version/>
  <cp:contentType/>
  <cp:contentStatus/>
</cp:coreProperties>
</file>