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<sst xmlns="http://schemas.openxmlformats.org/spreadsheetml/2006/main" count="160" uniqueCount="111">
  <si>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</si>
  <si>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</si>
  <si>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</si>
  <si>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</si>
  <si>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</si>
  <si>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</si>
  <si>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</si>
  <si>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</si>
  <si>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</si>
  <si>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</si>
  <si>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</si>
  <si>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</si>
  <si>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</si>
  <si>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</si>
  <si>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</si>
  <si>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</si>
  <si>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</si>
  <si>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</si>
  <si>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</si>
  <si>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</si>
  <si>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</si>
  <si>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</si>
  <si>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</si>
  <si>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</si>
  <si>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</si>
  <si>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</si>
  <si>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</si>
  <si>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</si>
  <si>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</si>
  <si>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</si>
  <si>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</si>
  <si>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</si>
  <si>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</si>
  <si>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</si>
  <si>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</si>
  <si>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</si>
  <si>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</si>
  <si>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</si>
  <si>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</si>
  <si>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</si>
  <si>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</si>
  <si>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</si>
  <si>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</si>
  <si>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</si>
  <si>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</si>
  <si>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</si>
  <si>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</si>
  <si>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</si>
  <si>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</si>
  <si>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</si>
  <si>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</si>
  <si>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</si>
  <si>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</si>
  <si>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</si>
  <si>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</si>
  <si>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</si>
  <si>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</si>
  <si>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</si>
  <si>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</si>
  <si>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</si>
  <si>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</si>
  <si>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</si>
  <si>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</si>
  <si>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</si>
  <si>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</si>
  <si>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</si>
  <si>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</si>
  <si>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</si>
  <si>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</si>
  <si>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</si>
  <si>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</si>
  <si>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</si>
  <si>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</si>
  <si>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</si>
  <si>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</si>
  <si>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</si>
  <si>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</si>
  <si>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</si>
  <si>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</si>
  <si>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</si>
  <si>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</si>
  <si>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</si>
  <si>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</si>
  <si>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</si>
  <si>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</si>
  <si>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</si>
  <si>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</si>
  <si>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</si>
  <si>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</si>
  <si>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</si>
  <si>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</si>
  <si>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</si>
  <si>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</si>
  <si>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</si>
  <si>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</si>
  <si>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</si>
  <si>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</si>
  <si>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</si>
  <si>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</si>
  <si>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</si>
  <si>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</si>
  <si>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</si>
  <si>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</si>
  <si>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</si>
  <si>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</si>
  <si>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</si>
  <si>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</si>
  <si>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</si>
  <si>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</si>
  <si>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</si>
  <si>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24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</si>
</sst>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8" t="s">
        <v>110</v>
      </c>
      <c r="D4" s="159"/>
      <c r="E4" s="159"/>
      <c r="F4" s="16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3" t="s">
        <v>5</v>
      </c>
      <c r="D6" s="144"/>
      <c r="E6" s="145" t="s">
        <v>6</v>
      </c>
      <c r="F6" s="145"/>
      <c r="G6" s="26"/>
      <c r="I6"/>
    </row>
    <row r="7" spans="2:8" s="6" customFormat="1" ht="15">
      <c r="B7" s="27" t="s">
        <v>97</v>
      </c>
      <c r="C7" s="128">
        <v>0.014</v>
      </c>
      <c r="D7" s="14">
        <v>3.7</v>
      </c>
      <c r="E7" s="128">
        <f aca="true" t="shared" si="0" ref="E7:F9">C7*39.3683</f>
        <v>0.5511562</v>
      </c>
      <c r="F7" s="13">
        <f t="shared" si="0"/>
        <v>145.66271</v>
      </c>
      <c r="G7" s="28"/>
      <c r="H7" s="28"/>
    </row>
    <row r="8" spans="2:8" s="6" customFormat="1" ht="15">
      <c r="B8" s="27" t="s">
        <v>98</v>
      </c>
      <c r="C8" s="141">
        <v>0.012</v>
      </c>
      <c r="D8" s="14">
        <v>3.742</v>
      </c>
      <c r="E8" s="141">
        <f t="shared" si="0"/>
        <v>0.4724196</v>
      </c>
      <c r="F8" s="13">
        <f t="shared" si="0"/>
        <v>147.3161786</v>
      </c>
      <c r="G8" s="26"/>
      <c r="H8" s="26"/>
    </row>
    <row r="9" spans="2:17" s="6" customFormat="1" ht="15">
      <c r="B9" s="27" t="s">
        <v>108</v>
      </c>
      <c r="C9" s="141">
        <v>0.014</v>
      </c>
      <c r="D9" s="14">
        <v>3.786</v>
      </c>
      <c r="E9" s="141">
        <f t="shared" si="0"/>
        <v>0.5511562</v>
      </c>
      <c r="F9" s="13">
        <f t="shared" si="0"/>
        <v>149.04838379999998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5" t="s">
        <v>7</v>
      </c>
      <c r="D11" s="145"/>
      <c r="E11" s="143" t="s">
        <v>6</v>
      </c>
      <c r="F11" s="144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0</v>
      </c>
      <c r="D12" s="75">
        <v>153.75</v>
      </c>
      <c r="E12" s="124">
        <f>C12/D86</f>
        <v>0</v>
      </c>
      <c r="F12" s="102">
        <f>D12/D86</f>
        <v>171.6342933690556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0</v>
      </c>
      <c r="D13" s="75">
        <v>158.5</v>
      </c>
      <c r="E13" s="124">
        <f>C13/D86</f>
        <v>0</v>
      </c>
      <c r="F13" s="102">
        <f>D13/D86</f>
        <v>176.93681625362802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124">
        <v>0.31</v>
      </c>
      <c r="D14" s="13">
        <v>161.5</v>
      </c>
      <c r="E14" s="124">
        <f>C14/D86</f>
        <v>0.3460593882563072</v>
      </c>
      <c r="F14" s="102">
        <f>D14/D86</f>
        <v>180.28577807546327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5" t="s">
        <v>93</v>
      </c>
      <c r="D16" s="145"/>
      <c r="E16" s="143" t="s">
        <v>6</v>
      </c>
      <c r="F16" s="144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47">
        <v>160</v>
      </c>
      <c r="D17" s="129">
        <v>19330</v>
      </c>
      <c r="E17" s="47">
        <f aca="true" t="shared" si="1" ref="E17:F19">C17/$D$87</f>
        <v>1.4166814237648309</v>
      </c>
      <c r="F17" s="102">
        <f t="shared" si="1"/>
        <v>171.15282450858862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47">
        <v>30</v>
      </c>
      <c r="D18" s="130">
        <v>19330</v>
      </c>
      <c r="E18" s="47">
        <f t="shared" si="1"/>
        <v>0.2656277669559058</v>
      </c>
      <c r="F18" s="102">
        <f t="shared" si="1"/>
        <v>171.15282450858862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103</v>
      </c>
      <c r="C19" s="161">
        <v>50</v>
      </c>
      <c r="D19" s="130">
        <v>19670</v>
      </c>
      <c r="E19" s="47">
        <f t="shared" si="1"/>
        <v>0.44271294492650964</v>
      </c>
      <c r="F19" s="102">
        <f t="shared" si="1"/>
        <v>174.1632725340889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3" t="s">
        <v>5</v>
      </c>
      <c r="D21" s="144"/>
      <c r="E21" s="145" t="s">
        <v>6</v>
      </c>
      <c r="F21" s="145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8">
        <v>0</v>
      </c>
      <c r="D22" s="14">
        <v>6.626</v>
      </c>
      <c r="E22" s="138">
        <f aca="true" t="shared" si="2" ref="E22:F24">C22*36.7437</f>
        <v>0</v>
      </c>
      <c r="F22" s="13">
        <f t="shared" si="2"/>
        <v>243.4637562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8">
        <v>0</v>
      </c>
      <c r="D23" s="14">
        <v>4.704</v>
      </c>
      <c r="E23" s="138">
        <f t="shared" si="2"/>
        <v>0</v>
      </c>
      <c r="F23" s="13">
        <f t="shared" si="2"/>
        <v>172.84236479999998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108</v>
      </c>
      <c r="C24" s="138">
        <v>0</v>
      </c>
      <c r="D24" s="14">
        <v>4.804</v>
      </c>
      <c r="E24" s="138">
        <f t="shared" si="2"/>
        <v>0</v>
      </c>
      <c r="F24" s="13">
        <f t="shared" si="2"/>
        <v>176.5167348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5" t="s">
        <v>9</v>
      </c>
      <c r="D26" s="145"/>
      <c r="E26" s="143" t="s">
        <v>10</v>
      </c>
      <c r="F26" s="144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37">
        <v>1.5</v>
      </c>
      <c r="D27" s="102">
        <v>156.5</v>
      </c>
      <c r="E27" s="137">
        <f>C27/D86</f>
        <v>1.6744809109176155</v>
      </c>
      <c r="F27" s="102">
        <f>D27/D86</f>
        <v>174.7041750390712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37">
        <v>1</v>
      </c>
      <c r="D28" s="75">
        <v>164.75</v>
      </c>
      <c r="E28" s="137">
        <f>C28/D86</f>
        <v>1.1163206072784102</v>
      </c>
      <c r="F28" s="102">
        <f>D28/D86</f>
        <v>183.9138200491181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107</v>
      </c>
      <c r="C29" s="137">
        <v>1</v>
      </c>
      <c r="D29" s="13">
        <v>170</v>
      </c>
      <c r="E29" s="137">
        <f>C29/D86</f>
        <v>1.1163206072784102</v>
      </c>
      <c r="F29" s="102">
        <f>D29/D86</f>
        <v>189.77450323732975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5" t="s">
        <v>13</v>
      </c>
      <c r="D31" s="145"/>
      <c r="E31" s="145" t="s">
        <v>10</v>
      </c>
      <c r="F31" s="145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37">
        <v>0.75</v>
      </c>
      <c r="D32" s="75">
        <v>363.5</v>
      </c>
      <c r="E32" s="137">
        <f>C32/D86</f>
        <v>0.8372404554588078</v>
      </c>
      <c r="F32" s="102">
        <f>D32/D86</f>
        <v>405.78254074570214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62">
        <v>1</v>
      </c>
      <c r="D33" s="75">
        <v>352</v>
      </c>
      <c r="E33" s="162">
        <f>C33/$D$86</f>
        <v>1.1163206072784102</v>
      </c>
      <c r="F33" s="102">
        <f>D33/$D$86</f>
        <v>392.94485376200043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62">
        <v>1.25</v>
      </c>
      <c r="D34" s="99">
        <v>355</v>
      </c>
      <c r="E34" s="162">
        <f>C34/$D$86</f>
        <v>1.3954007590980129</v>
      </c>
      <c r="F34" s="102">
        <f>D34/$D$86</f>
        <v>396.2938155838357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4" t="s">
        <v>5</v>
      </c>
      <c r="D36" s="155"/>
      <c r="E36" s="154" t="s">
        <v>6</v>
      </c>
      <c r="F36" s="155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32">
        <v>0.004</v>
      </c>
      <c r="D37" s="107">
        <v>1.862</v>
      </c>
      <c r="E37" s="132">
        <f aca="true" t="shared" si="3" ref="E37:F39">C37*58.0164</f>
        <v>0.23206559999999998</v>
      </c>
      <c r="F37" s="102">
        <f t="shared" si="3"/>
        <v>108.0265368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32">
        <v>0.002</v>
      </c>
      <c r="D38" s="107">
        <v>1.982</v>
      </c>
      <c r="E38" s="132">
        <f t="shared" si="3"/>
        <v>0.11603279999999999</v>
      </c>
      <c r="F38" s="102">
        <f t="shared" si="3"/>
        <v>114.98850479999999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108</v>
      </c>
      <c r="C39" s="132">
        <v>0.004</v>
      </c>
      <c r="D39" s="107">
        <v>2.02</v>
      </c>
      <c r="E39" s="132">
        <f t="shared" si="3"/>
        <v>0.23206559999999998</v>
      </c>
      <c r="F39" s="102">
        <f t="shared" si="3"/>
        <v>117.193128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4" t="s">
        <v>5</v>
      </c>
      <c r="D41" s="155"/>
      <c r="E41" s="154" t="s">
        <v>6</v>
      </c>
      <c r="F41" s="155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28">
        <v>0.052</v>
      </c>
      <c r="D42" s="107">
        <v>9.096</v>
      </c>
      <c r="E42" s="128">
        <f aca="true" t="shared" si="4" ref="E42:F44">C42*36.7437</f>
        <v>1.9106723999999997</v>
      </c>
      <c r="F42" s="102">
        <f t="shared" si="4"/>
        <v>334.22069519999997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28">
        <v>0.054</v>
      </c>
      <c r="D43" s="107">
        <v>9.176</v>
      </c>
      <c r="E43" s="128">
        <f t="shared" si="4"/>
        <v>1.9841597999999998</v>
      </c>
      <c r="F43" s="102">
        <f t="shared" si="4"/>
        <v>337.1601912</v>
      </c>
      <c r="G43" s="28"/>
      <c r="H43" s="26"/>
      <c r="K43" s="25"/>
      <c r="L43" s="25"/>
      <c r="M43" s="25"/>
    </row>
    <row r="44" spans="2:13" s="6" customFormat="1" ht="15">
      <c r="B44" s="27" t="s">
        <v>109</v>
      </c>
      <c r="C44" s="128">
        <v>0.056</v>
      </c>
      <c r="D44" s="107">
        <v>9.196</v>
      </c>
      <c r="E44" s="128">
        <f t="shared" si="4"/>
        <v>2.0576472</v>
      </c>
      <c r="F44" s="102">
        <f t="shared" si="4"/>
        <v>337.8950652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5" t="s">
        <v>92</v>
      </c>
      <c r="D46" s="145"/>
      <c r="E46" s="143" t="s">
        <v>6</v>
      </c>
      <c r="F46" s="144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39">
        <v>0</v>
      </c>
      <c r="D47" s="163">
        <v>47600</v>
      </c>
      <c r="E47" s="138">
        <f aca="true" t="shared" si="5" ref="E47:F49">C47/$D$87</f>
        <v>0</v>
      </c>
      <c r="F47" s="102">
        <f t="shared" si="5"/>
        <v>421.4627235700372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9">
        <v>0</v>
      </c>
      <c r="D48" s="131">
        <v>44300</v>
      </c>
      <c r="E48" s="138">
        <f t="shared" si="5"/>
        <v>0</v>
      </c>
      <c r="F48" s="102">
        <f t="shared" si="5"/>
        <v>392.24366920488757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104</v>
      </c>
      <c r="C49" s="140">
        <v>200</v>
      </c>
      <c r="D49" s="131">
        <v>44700</v>
      </c>
      <c r="E49" s="128">
        <f t="shared" si="5"/>
        <v>1.7708517797060386</v>
      </c>
      <c r="F49" s="102">
        <f t="shared" si="5"/>
        <v>395.7853727642996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4" t="s">
        <v>18</v>
      </c>
      <c r="D51" s="155"/>
      <c r="E51" s="154" t="s">
        <v>6</v>
      </c>
      <c r="F51" s="155"/>
      <c r="G51" s="32"/>
      <c r="H51" s="32"/>
      <c r="I51" s="24"/>
      <c r="J51" s="6"/>
    </row>
    <row r="52" spans="2:13" s="24" customFormat="1" ht="15">
      <c r="B52" s="27" t="s">
        <v>97</v>
      </c>
      <c r="C52" s="128">
        <v>4.4</v>
      </c>
      <c r="D52" s="108">
        <v>275.6</v>
      </c>
      <c r="E52" s="128">
        <f aca="true" t="shared" si="6" ref="E52:F54">C52*1.1023</f>
        <v>4.85012</v>
      </c>
      <c r="F52" s="108">
        <f t="shared" si="6"/>
        <v>303.79388000000006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28">
        <v>4.2</v>
      </c>
      <c r="D53" s="108">
        <v>277.6</v>
      </c>
      <c r="E53" s="128">
        <f t="shared" si="6"/>
        <v>4.62966</v>
      </c>
      <c r="F53" s="108">
        <f t="shared" si="6"/>
        <v>305.99848000000003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109</v>
      </c>
      <c r="C54" s="128">
        <v>4.2</v>
      </c>
      <c r="D54" s="108">
        <v>278.9</v>
      </c>
      <c r="E54" s="128">
        <f t="shared" si="6"/>
        <v>4.62966</v>
      </c>
      <c r="F54" s="108">
        <f t="shared" si="6"/>
        <v>307.43147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4" t="s">
        <v>20</v>
      </c>
      <c r="D56" s="155"/>
      <c r="E56" s="154" t="s">
        <v>21</v>
      </c>
      <c r="F56" s="155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62">
        <v>0.18</v>
      </c>
      <c r="D57" s="102">
        <v>33.16</v>
      </c>
      <c r="E57" s="162">
        <f aca="true" t="shared" si="7" ref="E57:F59">C57/454*1000</f>
        <v>0.3964757709251101</v>
      </c>
      <c r="F57" s="102">
        <f t="shared" si="7"/>
        <v>73.0396475770925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62">
        <v>0.18</v>
      </c>
      <c r="D58" s="102">
        <v>33.39</v>
      </c>
      <c r="E58" s="162">
        <f t="shared" si="7"/>
        <v>0.3964757709251101</v>
      </c>
      <c r="F58" s="102">
        <f t="shared" si="7"/>
        <v>73.54625550660792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109</v>
      </c>
      <c r="C59" s="162">
        <v>0.17</v>
      </c>
      <c r="D59" s="102">
        <v>33.47</v>
      </c>
      <c r="E59" s="162">
        <f t="shared" si="7"/>
        <v>0.3744493392070485</v>
      </c>
      <c r="F59" s="102">
        <f t="shared" si="7"/>
        <v>73.72246696035242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4" t="s">
        <v>23</v>
      </c>
      <c r="D61" s="155"/>
      <c r="E61" s="154" t="s">
        <v>6</v>
      </c>
      <c r="F61" s="155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35">
        <v>0.04</v>
      </c>
      <c r="D62" s="107">
        <v>10.28</v>
      </c>
      <c r="E62" s="135">
        <f aca="true" t="shared" si="8" ref="E62:F64">C62*22.0462</f>
        <v>0.881848</v>
      </c>
      <c r="F62" s="102">
        <f t="shared" si="8"/>
        <v>226.63493599999998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0.035</v>
      </c>
      <c r="D63" s="107">
        <v>10.53</v>
      </c>
      <c r="E63" s="135">
        <f t="shared" si="8"/>
        <v>0.771617</v>
      </c>
      <c r="F63" s="102">
        <f t="shared" si="8"/>
        <v>232.14648599999998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108</v>
      </c>
      <c r="C64" s="135">
        <v>0.04</v>
      </c>
      <c r="D64" s="107">
        <v>10.63</v>
      </c>
      <c r="E64" s="135">
        <f t="shared" si="8"/>
        <v>0.881848</v>
      </c>
      <c r="F64" s="102">
        <f t="shared" si="8"/>
        <v>234.35110600000002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4" t="s">
        <v>25</v>
      </c>
      <c r="D66" s="155"/>
      <c r="E66" s="154" t="s">
        <v>26</v>
      </c>
      <c r="F66" s="155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100</v>
      </c>
      <c r="C67" s="15">
        <v>0.016</v>
      </c>
      <c r="D67" s="107">
        <v>1.428</v>
      </c>
      <c r="E67" s="15">
        <f aca="true" t="shared" si="9" ref="E67:F69">C67/3.785</f>
        <v>0.004227212681638045</v>
      </c>
      <c r="F67" s="102">
        <f t="shared" si="9"/>
        <v>0.3772787318361955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5">
        <v>0.01</v>
      </c>
      <c r="D68" s="107">
        <v>1.452</v>
      </c>
      <c r="E68" s="15">
        <f t="shared" si="9"/>
        <v>0.002642007926023778</v>
      </c>
      <c r="F68" s="102">
        <f t="shared" si="9"/>
        <v>0.38361955085865257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106</v>
      </c>
      <c r="C69" s="15">
        <v>0.008</v>
      </c>
      <c r="D69" s="107">
        <v>1.453</v>
      </c>
      <c r="E69" s="15">
        <f t="shared" si="9"/>
        <v>0.0021136063408190224</v>
      </c>
      <c r="F69" s="102">
        <f t="shared" si="9"/>
        <v>0.38388375165125493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4" t="s">
        <v>28</v>
      </c>
      <c r="D71" s="155"/>
      <c r="E71" s="154" t="s">
        <v>29</v>
      </c>
      <c r="F71" s="155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42">
        <v>0.004</v>
      </c>
      <c r="D72" s="111">
        <v>0.75675</v>
      </c>
      <c r="E72" s="142">
        <f>C72/454*100</f>
        <v>0.0008810572687224669</v>
      </c>
      <c r="F72" s="109">
        <f>D72/454*1000</f>
        <v>1.6668502202643174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100</v>
      </c>
      <c r="C73" s="142">
        <v>0.00875</v>
      </c>
      <c r="D73" s="111">
        <v>0.7615</v>
      </c>
      <c r="E73" s="142">
        <f>C73/454*100</f>
        <v>0.0019273127753303965</v>
      </c>
      <c r="F73" s="109">
        <f>D73/454*1000</f>
        <v>1.6773127753303962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97</v>
      </c>
      <c r="C74" s="142">
        <v>0.0035</v>
      </c>
      <c r="D74" s="111">
        <v>0.78275</v>
      </c>
      <c r="E74" s="142">
        <f>C74/454*100</f>
        <v>0.0007709251101321587</v>
      </c>
      <c r="F74" s="109">
        <f>D74/454*1000</f>
        <v>1.7241189427312773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6" t="s">
        <v>28</v>
      </c>
      <c r="D76" s="156"/>
      <c r="E76" s="154" t="s">
        <v>31</v>
      </c>
      <c r="F76" s="155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164">
        <v>0.0084</v>
      </c>
      <c r="D77" s="106">
        <v>0.1578</v>
      </c>
      <c r="E77" s="164">
        <f aca="true" t="shared" si="10" ref="E77:F79">C77/454*1000000</f>
        <v>18.502202643171806</v>
      </c>
      <c r="F77" s="102">
        <f t="shared" si="10"/>
        <v>347.5770925110132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101</v>
      </c>
      <c r="C78" s="164">
        <v>0.0071</v>
      </c>
      <c r="D78" s="106">
        <v>0.1597</v>
      </c>
      <c r="E78" s="164">
        <f t="shared" si="10"/>
        <v>15.638766519823788</v>
      </c>
      <c r="F78" s="102">
        <f t="shared" si="10"/>
        <v>351.7621145374449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105</v>
      </c>
      <c r="C79" s="164">
        <v>0.0063</v>
      </c>
      <c r="D79" s="106" t="s">
        <v>87</v>
      </c>
      <c r="E79" s="164">
        <f t="shared" si="10"/>
        <v>13.876651982378855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1.1163</v>
      </c>
      <c r="F85" s="91">
        <v>0.0089</v>
      </c>
      <c r="G85" s="91">
        <v>1.4125</v>
      </c>
      <c r="H85" s="91">
        <v>1.0233</v>
      </c>
      <c r="I85" s="91">
        <v>0.7551</v>
      </c>
      <c r="J85" s="91">
        <v>0.7534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0.8958</v>
      </c>
      <c r="E86" s="92" t="s">
        <v>87</v>
      </c>
      <c r="F86" s="92">
        <v>0.0079</v>
      </c>
      <c r="G86" s="92">
        <v>1.2653</v>
      </c>
      <c r="H86" s="92">
        <v>0.9167</v>
      </c>
      <c r="I86" s="92">
        <v>0.6764</v>
      </c>
      <c r="J86" s="92">
        <v>0.6749</v>
      </c>
      <c r="K86" s="126">
        <v>0.1155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112.94</v>
      </c>
      <c r="E87" s="91">
        <v>126.0749</v>
      </c>
      <c r="F87" s="91" t="s">
        <v>87</v>
      </c>
      <c r="G87" s="91">
        <v>159.5277</v>
      </c>
      <c r="H87" s="91">
        <v>115.5751</v>
      </c>
      <c r="I87" s="125">
        <v>85.2764</v>
      </c>
      <c r="J87" s="91">
        <v>85.089</v>
      </c>
      <c r="K87" s="125">
        <v>14.5581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0.708</v>
      </c>
      <c r="E88" s="92">
        <v>0.7903</v>
      </c>
      <c r="F88" s="126">
        <v>0.0063</v>
      </c>
      <c r="G88" s="92" t="s">
        <v>42</v>
      </c>
      <c r="H88" s="126">
        <v>0.7245</v>
      </c>
      <c r="I88" s="92">
        <v>0.5346</v>
      </c>
      <c r="J88" s="92">
        <v>0.5334</v>
      </c>
      <c r="K88" s="92">
        <v>0.0913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0.9772</v>
      </c>
      <c r="E89" s="91">
        <v>1.0909</v>
      </c>
      <c r="F89" s="91">
        <v>0.0087</v>
      </c>
      <c r="G89" s="91">
        <v>1.3803</v>
      </c>
      <c r="H89" s="91" t="s">
        <v>42</v>
      </c>
      <c r="I89" s="125">
        <v>0.7378</v>
      </c>
      <c r="J89" s="125">
        <v>0.7362</v>
      </c>
      <c r="K89" s="125">
        <v>0.126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1.3244</v>
      </c>
      <c r="E90" s="92">
        <v>1.4784</v>
      </c>
      <c r="F90" s="92">
        <v>0.0117</v>
      </c>
      <c r="G90" s="126">
        <v>1.8707</v>
      </c>
      <c r="H90" s="126">
        <v>1.3553</v>
      </c>
      <c r="I90" s="126" t="s">
        <v>87</v>
      </c>
      <c r="J90" s="92">
        <v>0.9978</v>
      </c>
      <c r="K90" s="92">
        <v>0.1707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1.3273</v>
      </c>
      <c r="E91" s="91">
        <v>1.4817</v>
      </c>
      <c r="F91" s="91">
        <v>0.0118</v>
      </c>
      <c r="G91" s="125">
        <v>1.8748</v>
      </c>
      <c r="H91" s="91">
        <v>1.3583</v>
      </c>
      <c r="I91" s="91">
        <v>1.0022</v>
      </c>
      <c r="J91" s="91" t="s">
        <v>87</v>
      </c>
      <c r="K91" s="125">
        <v>0.1711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7.7579</v>
      </c>
      <c r="E92" s="92">
        <v>8.6601</v>
      </c>
      <c r="F92" s="126">
        <v>0.0687</v>
      </c>
      <c r="G92" s="92">
        <v>10.958</v>
      </c>
      <c r="H92" s="92">
        <v>7.9389</v>
      </c>
      <c r="I92" s="92">
        <v>5.8577</v>
      </c>
      <c r="J92" s="92">
        <v>5.8448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102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7" t="s">
        <v>66</v>
      </c>
      <c r="C114" s="149"/>
      <c r="D114" s="149"/>
      <c r="E114" s="149"/>
      <c r="F114" s="149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8" t="s">
        <v>67</v>
      </c>
      <c r="C115" s="149"/>
      <c r="D115" s="149"/>
      <c r="E115" s="149"/>
      <c r="F115" s="149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8" t="s">
        <v>68</v>
      </c>
      <c r="C116" s="149"/>
      <c r="D116" s="149"/>
      <c r="E116" s="149"/>
      <c r="F116" s="149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8" t="s">
        <v>69</v>
      </c>
      <c r="C117" s="149"/>
      <c r="D117" s="149"/>
      <c r="E117" s="149"/>
      <c r="F117" s="149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8" t="s">
        <v>70</v>
      </c>
      <c r="C118" s="149"/>
      <c r="D118" s="149"/>
      <c r="E118" s="149"/>
      <c r="F118" s="1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8" t="s">
        <v>71</v>
      </c>
      <c r="C119" s="149"/>
      <c r="D119" s="149"/>
      <c r="E119" s="149"/>
      <c r="F119" s="149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8" t="s">
        <v>72</v>
      </c>
      <c r="C120" s="149"/>
      <c r="D120" s="149"/>
      <c r="E120" s="149"/>
      <c r="F120" s="1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0" t="s">
        <v>73</v>
      </c>
      <c r="C121" s="149"/>
      <c r="D121" s="149"/>
      <c r="E121" s="149"/>
      <c r="F121" s="149"/>
    </row>
    <row r="123" spans="2:6" ht="15.75">
      <c r="B123" s="50" t="s">
        <v>74</v>
      </c>
      <c r="C123" s="151"/>
      <c r="D123" s="152"/>
      <c r="E123" s="152"/>
      <c r="F123" s="153"/>
    </row>
    <row r="124" spans="2:6" ht="30.75" customHeight="1">
      <c r="B124" s="50" t="s">
        <v>75</v>
      </c>
      <c r="C124" s="147" t="s">
        <v>76</v>
      </c>
      <c r="D124" s="147"/>
      <c r="E124" s="147" t="s">
        <v>77</v>
      </c>
      <c r="F124" s="147"/>
    </row>
    <row r="125" spans="2:6" ht="30.75" customHeight="1">
      <c r="B125" s="50" t="s">
        <v>78</v>
      </c>
      <c r="C125" s="147" t="s">
        <v>79</v>
      </c>
      <c r="D125" s="147"/>
      <c r="E125" s="147" t="s">
        <v>80</v>
      </c>
      <c r="F125" s="147"/>
    </row>
    <row r="126" spans="2:6" ht="15" customHeight="1">
      <c r="B126" s="146" t="s">
        <v>81</v>
      </c>
      <c r="C126" s="147" t="s">
        <v>82</v>
      </c>
      <c r="D126" s="147"/>
      <c r="E126" s="147" t="s">
        <v>83</v>
      </c>
      <c r="F126" s="147"/>
    </row>
    <row r="127" spans="2:6" ht="15">
      <c r="B127" s="146"/>
      <c r="C127" s="147"/>
      <c r="D127" s="147"/>
      <c r="E127" s="147"/>
      <c r="F127" s="147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2016-03-25T08:06:39Z</dcterms:modified>
  <cp:category/>
  <cp:version/>
  <cp:contentType/>
  <cp:contentStatus/>
</cp:coreProperties>
</file>