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<sst xmlns="http://schemas.openxmlformats.org/spreadsheetml/2006/main" count="166" uniqueCount="104">
  <si>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</si>
  <si>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</si>
  <si>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</si>
  <si>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</si>
  <si>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</si>
  <si>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</si>
  <si>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</si>
  <si>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</si>
  <si>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</si>
  <si>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</si>
  <si>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</si>
  <si>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</si>
  <si>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</si>
  <si>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</si>
  <si>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</si>
  <si>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</si>
  <si>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</si>
  <si>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</si>
  <si>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</si>
  <si>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</si>
  <si>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</si>
  <si>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</si>
  <si>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</si>
  <si>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</si>
  <si>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</si>
  <si>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</si>
  <si>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</si>
  <si>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</si>
  <si>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</si>
  <si>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</si>
  <si>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</si>
  <si>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</si>
  <si>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</si>
  <si>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</si>
  <si>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</si>
  <si>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</si>
  <si>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</si>
  <si>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</si>
  <si>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</si>
  <si>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</si>
  <si>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</si>
  <si>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</si>
  <si>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</si>
  <si>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</si>
  <si>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</si>
  <si>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</si>
  <si>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</si>
  <si>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</si>
  <si>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</si>
  <si>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</si>
  <si>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</si>
  <si>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</si>
  <si>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</si>
  <si>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</si>
  <si>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</si>
  <si>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</si>
  <si>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</si>
  <si>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</si>
  <si>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</si>
  <si>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</si>
  <si>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</si>
  <si>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</si>
  <si>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</si>
  <si>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</si>
  <si>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</si>
  <si>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</si>
  <si>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</si>
  <si>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</si>
  <si>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</si>
  <si>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</si>
  <si>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</si>
  <si>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</si>
  <si>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</si>
  <si>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</si>
  <si>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</si>
  <si>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</si>
  <si>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</si>
  <si>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</si>
  <si>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</si>
  <si>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Euronext - Лютий '18 (€/МT)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</si>
  <si>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</si>
  <si>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</si>
  <si>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</si>
  <si>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</si>
  <si>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</si>
  <si>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</si>
  <si>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</si>
  <si>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</si>
  <si>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</si>
  <si>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</si>
  <si>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Квітень '17 (¥/МT)</t>
  </si>
  <si>
    <t>Euronext - Серпень '18 (€/МT)</t>
  </si>
  <si>
    <t>CME - Лютий'18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</si>
  <si>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</si>
  <si>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</si>
  <si>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</si>
  <si>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</si>
  <si>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</si>
  <si>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</si>
  <si>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</si>
  <si>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</si>
  <si>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</si>
  <si>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</si>
  <si>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24 січня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</si>
</sst>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2" fillId="0" borderId="0" xfId="0" applyNumberFormat="1" applyFont="1" applyFill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1" fillId="0" borderId="10" xfId="0" applyNumberFormat="1" applyFont="1" applyFill="1" applyBorder="1" applyAlignment="1">
      <alignment horizontal="center" vertical="top" wrapText="1"/>
    </xf>
    <xf numFmtId="188" fontId="71" fillId="0" borderId="17" xfId="0" applyNumberFormat="1" applyFont="1" applyFill="1" applyBorder="1" applyAlignment="1">
      <alignment horizontal="center" vertical="top" wrapText="1"/>
    </xf>
    <xf numFmtId="190" fontId="71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4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103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82</v>
      </c>
      <c r="C7" s="123">
        <v>0.052</v>
      </c>
      <c r="D7" s="14">
        <v>3.56</v>
      </c>
      <c r="E7" s="123">
        <f aca="true" t="shared" si="0" ref="E7:F9">C7*39.3683</f>
        <v>2.0471516</v>
      </c>
      <c r="F7" s="13">
        <f t="shared" si="0"/>
        <v>140.151148</v>
      </c>
    </row>
    <row r="8" spans="2:6" s="6" customFormat="1" ht="15">
      <c r="B8" s="24" t="s">
        <v>88</v>
      </c>
      <c r="C8" s="123">
        <v>0.05</v>
      </c>
      <c r="D8" s="14">
        <v>3.642</v>
      </c>
      <c r="E8" s="123">
        <f t="shared" si="0"/>
        <v>1.968415</v>
      </c>
      <c r="F8" s="13">
        <f t="shared" si="0"/>
        <v>143.3793486</v>
      </c>
    </row>
    <row r="9" spans="2:17" s="6" customFormat="1" ht="15">
      <c r="B9" s="24" t="s">
        <v>99</v>
      </c>
      <c r="C9" s="123">
        <v>0.05</v>
      </c>
      <c r="D9" s="14">
        <v>3.726</v>
      </c>
      <c r="E9" s="123">
        <f t="shared" si="0"/>
        <v>1.968415</v>
      </c>
      <c r="F9" s="13">
        <f>D9*39.3683</f>
        <v>146.68628579999998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8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81</v>
      </c>
      <c r="C12" s="122">
        <v>0.16</v>
      </c>
      <c r="D12" s="13">
        <v>152</v>
      </c>
      <c r="E12" s="122">
        <f aca="true" t="shared" si="1" ref="E12:F14">C12/$D$86</f>
        <v>0.19927761863245735</v>
      </c>
      <c r="F12" s="72">
        <f t="shared" si="1"/>
        <v>189.31373770083448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94</v>
      </c>
      <c r="C13" s="164">
        <v>0</v>
      </c>
      <c r="D13" s="13">
        <v>158.5</v>
      </c>
      <c r="E13" s="164">
        <f t="shared" si="1"/>
        <v>0</v>
      </c>
      <c r="F13" s="72">
        <f t="shared" si="1"/>
        <v>197.40939095777807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102</v>
      </c>
      <c r="C14" s="164">
        <v>0</v>
      </c>
      <c r="D14" s="13">
        <v>165</v>
      </c>
      <c r="E14" s="164">
        <f t="shared" si="1"/>
        <v>0</v>
      </c>
      <c r="F14" s="72">
        <f t="shared" si="1"/>
        <v>205.50504421472164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2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0">
        <v>10</v>
      </c>
      <c r="D17" s="89">
        <v>20780</v>
      </c>
      <c r="E17" s="120">
        <f aca="true" t="shared" si="2" ref="E17:F19">C17/$D$87</f>
        <v>0.09193711501333089</v>
      </c>
      <c r="F17" s="72">
        <f>D17/$D$87</f>
        <v>191.04532499770158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97</v>
      </c>
      <c r="C18" s="120">
        <v>60</v>
      </c>
      <c r="D18" s="89">
        <v>21280</v>
      </c>
      <c r="E18" s="120">
        <f t="shared" si="2"/>
        <v>0.5516226900799853</v>
      </c>
      <c r="F18" s="72">
        <f>D18/$D$87</f>
        <v>195.64218074836813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98</v>
      </c>
      <c r="C19" s="120">
        <v>180</v>
      </c>
      <c r="D19" s="89">
        <v>21600</v>
      </c>
      <c r="E19" s="120">
        <f t="shared" si="2"/>
        <v>1.6548680702399559</v>
      </c>
      <c r="F19" s="72">
        <f>D19/$D$87</f>
        <v>198.5841684287947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82</v>
      </c>
      <c r="C22" s="123">
        <v>0.114</v>
      </c>
      <c r="D22" s="14">
        <v>4.324</v>
      </c>
      <c r="E22" s="123">
        <f aca="true" t="shared" si="3" ref="E22:F24">C22*36.7437</f>
        <v>4.1887818</v>
      </c>
      <c r="F22" s="13">
        <f t="shared" si="3"/>
        <v>158.8797588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88</v>
      </c>
      <c r="C23" s="123">
        <v>0.112</v>
      </c>
      <c r="D23" s="14">
        <v>4.446</v>
      </c>
      <c r="E23" s="123">
        <f t="shared" si="3"/>
        <v>4.1152944</v>
      </c>
      <c r="F23" s="13">
        <f t="shared" si="3"/>
        <v>163.36249019999997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99</v>
      </c>
      <c r="C24" s="123">
        <v>0.102</v>
      </c>
      <c r="D24" s="93">
        <v>4.576</v>
      </c>
      <c r="E24" s="123">
        <f t="shared" si="3"/>
        <v>3.7478573999999996</v>
      </c>
      <c r="F24" s="13">
        <f t="shared" si="3"/>
        <v>168.13917119999996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81</v>
      </c>
      <c r="C27" s="122">
        <v>0.64</v>
      </c>
      <c r="D27" s="72">
        <v>156.5</v>
      </c>
      <c r="E27" s="122">
        <f aca="true" t="shared" si="4" ref="E27:F29">C27/$D$86</f>
        <v>0.7971104745298294</v>
      </c>
      <c r="F27" s="72">
        <f t="shared" si="4"/>
        <v>194.91842072487236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84</v>
      </c>
      <c r="C28" s="122">
        <v>0.63</v>
      </c>
      <c r="D28" s="13">
        <v>159.25</v>
      </c>
      <c r="E28" s="122">
        <f t="shared" si="4"/>
        <v>0.7846556233653008</v>
      </c>
      <c r="F28" s="72">
        <f t="shared" si="4"/>
        <v>198.34350479511772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95</v>
      </c>
      <c r="C29" s="122">
        <v>0.61</v>
      </c>
      <c r="D29" s="13">
        <v>165</v>
      </c>
      <c r="E29" s="122">
        <f>C29/$D$86</f>
        <v>0.7597459210362436</v>
      </c>
      <c r="F29" s="72">
        <f t="shared" si="4"/>
        <v>205.50504421472164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79</v>
      </c>
      <c r="C32" s="120">
        <v>0.58</v>
      </c>
      <c r="D32" s="13">
        <v>342.25</v>
      </c>
      <c r="E32" s="120">
        <f aca="true" t="shared" si="5" ref="E32:F34">C32/$D$86</f>
        <v>0.7223813675426579</v>
      </c>
      <c r="F32" s="72">
        <f t="shared" si="5"/>
        <v>426.26728110599083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84</v>
      </c>
      <c r="C33" s="120">
        <v>0.5</v>
      </c>
      <c r="D33" s="13">
        <v>345.75</v>
      </c>
      <c r="E33" s="120">
        <f t="shared" si="5"/>
        <v>0.6227425582264292</v>
      </c>
      <c r="F33" s="72">
        <f t="shared" si="5"/>
        <v>430.6264790135758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91</v>
      </c>
      <c r="C34" s="122">
        <v>0.07</v>
      </c>
      <c r="D34" s="67">
        <v>346.5</v>
      </c>
      <c r="E34" s="122">
        <f t="shared" si="5"/>
        <v>0.0871839581517001</v>
      </c>
      <c r="F34" s="72">
        <f t="shared" si="5"/>
        <v>431.56059285091544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3">
        <v>0.054</v>
      </c>
      <c r="D37" s="76">
        <v>2.75</v>
      </c>
      <c r="E37" s="123">
        <f aca="true" t="shared" si="6" ref="E37:F39">C37*58.0164</f>
        <v>3.1328856</v>
      </c>
      <c r="F37" s="72">
        <f t="shared" si="6"/>
        <v>159.5451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88</v>
      </c>
      <c r="C38" s="123">
        <v>0.036</v>
      </c>
      <c r="D38" s="76">
        <v>2.646</v>
      </c>
      <c r="E38" s="123">
        <f t="shared" si="6"/>
        <v>2.0885903999999997</v>
      </c>
      <c r="F38" s="72">
        <f t="shared" si="6"/>
        <v>153.5113944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100</v>
      </c>
      <c r="C39" s="123">
        <v>0.012</v>
      </c>
      <c r="D39" s="76">
        <v>2.7</v>
      </c>
      <c r="E39" s="123">
        <f t="shared" si="6"/>
        <v>0.6961968</v>
      </c>
      <c r="F39" s="72">
        <f t="shared" si="6"/>
        <v>156.64428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83</v>
      </c>
      <c r="C42" s="123">
        <v>0.06</v>
      </c>
      <c r="D42" s="76">
        <v>9.92</v>
      </c>
      <c r="E42" s="123">
        <f aca="true" t="shared" si="7" ref="E42:F44">C42*36.7437</f>
        <v>2.2046219999999996</v>
      </c>
      <c r="F42" s="72">
        <f t="shared" si="7"/>
        <v>364.497504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88</v>
      </c>
      <c r="C43" s="123">
        <v>0.06</v>
      </c>
      <c r="D43" s="76">
        <v>10.014</v>
      </c>
      <c r="E43" s="123">
        <f t="shared" si="7"/>
        <v>2.2046219999999996</v>
      </c>
      <c r="F43" s="72">
        <f t="shared" si="7"/>
        <v>367.95141179999996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23">
        <v>0.056</v>
      </c>
      <c r="D44" s="76">
        <v>10.114</v>
      </c>
      <c r="E44" s="123">
        <f t="shared" si="7"/>
        <v>2.0576472</v>
      </c>
      <c r="F44" s="72">
        <f t="shared" si="7"/>
        <v>371.62578179999997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3">
        <v>0</v>
      </c>
      <c r="D47" s="90" t="s">
        <v>73</v>
      </c>
      <c r="E47" s="126">
        <f>C47/$D$87</f>
        <v>0</v>
      </c>
      <c r="F47" s="90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3">
        <v>0</v>
      </c>
      <c r="D48" s="90" t="s">
        <v>73</v>
      </c>
      <c r="E48" s="126">
        <f>C48/$D$87</f>
        <v>0</v>
      </c>
      <c r="F48" s="90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3">
        <v>0</v>
      </c>
      <c r="D49" s="90">
        <v>46600</v>
      </c>
      <c r="E49" s="126">
        <f>C49/$D$87</f>
        <v>0</v>
      </c>
      <c r="F49" s="90">
        <f>D49/$D$87</f>
        <v>428.42695596212195</v>
      </c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82</v>
      </c>
      <c r="C52" s="123">
        <v>2.4</v>
      </c>
      <c r="D52" s="77">
        <v>340.4</v>
      </c>
      <c r="E52" s="123">
        <f aca="true" t="shared" si="8" ref="E52:F54">C52*1.1023</f>
        <v>2.64552</v>
      </c>
      <c r="F52" s="77">
        <f t="shared" si="8"/>
        <v>375.22292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88</v>
      </c>
      <c r="C53" s="123">
        <v>2.3</v>
      </c>
      <c r="D53" s="77">
        <v>343.9</v>
      </c>
      <c r="E53" s="123">
        <f t="shared" si="8"/>
        <v>2.53529</v>
      </c>
      <c r="F53" s="77">
        <f t="shared" si="8"/>
        <v>379.08097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100</v>
      </c>
      <c r="C54" s="123">
        <v>2.3</v>
      </c>
      <c r="D54" s="107">
        <v>345.4</v>
      </c>
      <c r="E54" s="123">
        <f>C54*1.1023</f>
        <v>2.53529</v>
      </c>
      <c r="F54" s="77">
        <f t="shared" si="8"/>
        <v>380.73442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82</v>
      </c>
      <c r="C57" s="122">
        <v>0.16</v>
      </c>
      <c r="D57" s="72">
        <v>32.61</v>
      </c>
      <c r="E57" s="122">
        <f aca="true" t="shared" si="9" ref="E57:F59">C57/454*1000</f>
        <v>0.3524229074889868</v>
      </c>
      <c r="F57" s="72">
        <f t="shared" si="9"/>
        <v>71.82819383259911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88</v>
      </c>
      <c r="C58" s="122">
        <v>0.15</v>
      </c>
      <c r="D58" s="72">
        <v>32.88</v>
      </c>
      <c r="E58" s="122">
        <f t="shared" si="9"/>
        <v>0.3303964757709251</v>
      </c>
      <c r="F58" s="72">
        <f t="shared" si="9"/>
        <v>72.4229074889868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100</v>
      </c>
      <c r="C59" s="122">
        <v>0.15</v>
      </c>
      <c r="D59" s="72">
        <v>33.06</v>
      </c>
      <c r="E59" s="122">
        <f t="shared" si="9"/>
        <v>0.3303964757709251</v>
      </c>
      <c r="F59" s="72">
        <f t="shared" si="9"/>
        <v>72.8193832599119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82</v>
      </c>
      <c r="C62" s="119">
        <v>0.035</v>
      </c>
      <c r="D62" s="76">
        <v>12.175</v>
      </c>
      <c r="E62" s="119">
        <f aca="true" t="shared" si="10" ref="E62:F64">C62*22.026</f>
        <v>0.7709100000000001</v>
      </c>
      <c r="F62" s="72">
        <f t="shared" si="10"/>
        <v>268.16655000000003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88</v>
      </c>
      <c r="C63" s="119">
        <v>0.04</v>
      </c>
      <c r="D63" s="76">
        <v>12.405</v>
      </c>
      <c r="E63" s="119">
        <f t="shared" si="10"/>
        <v>0.88104</v>
      </c>
      <c r="F63" s="72">
        <f t="shared" si="10"/>
        <v>273.23253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100</v>
      </c>
      <c r="C64" s="119">
        <v>0.03</v>
      </c>
      <c r="D64" s="76">
        <v>12.5</v>
      </c>
      <c r="E64" s="119">
        <f t="shared" si="10"/>
        <v>0.6607799999999999</v>
      </c>
      <c r="F64" s="72">
        <f t="shared" si="10"/>
        <v>275.325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39"/>
      <c r="D65" s="71"/>
      <c r="E65" s="123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92</v>
      </c>
      <c r="C67" s="123">
        <v>0.023</v>
      </c>
      <c r="D67" s="76">
        <v>1.35</v>
      </c>
      <c r="E67" s="123">
        <f aca="true" t="shared" si="11" ref="E67:F69">C67/3.785</f>
        <v>0.006076618229854689</v>
      </c>
      <c r="F67" s="72">
        <f t="shared" si="11"/>
        <v>0.35667107001321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82</v>
      </c>
      <c r="C68" s="123">
        <v>0.026</v>
      </c>
      <c r="D68" s="76">
        <v>1.372</v>
      </c>
      <c r="E68" s="123">
        <f t="shared" si="11"/>
        <v>0.0068692206076618224</v>
      </c>
      <c r="F68" s="72">
        <f t="shared" si="11"/>
        <v>0.3624834874504624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101</v>
      </c>
      <c r="C69" s="123">
        <v>0.024</v>
      </c>
      <c r="D69" s="76">
        <v>1.4</v>
      </c>
      <c r="E69" s="123">
        <f t="shared" si="11"/>
        <v>0.006340819022457068</v>
      </c>
      <c r="F69" s="72">
        <f t="shared" si="11"/>
        <v>0.3698811096433289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87</v>
      </c>
      <c r="C72" s="141">
        <v>0.00025</v>
      </c>
      <c r="D72" s="134">
        <v>0.6975</v>
      </c>
      <c r="E72" s="141">
        <f>C72/454*100</f>
        <v>5.506607929515418E-05</v>
      </c>
      <c r="F72" s="78">
        <f>D72/454*1000</f>
        <v>1.5363436123348018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93</v>
      </c>
      <c r="C73" s="140">
        <v>0.008</v>
      </c>
      <c r="D73" s="134">
        <v>0.72825</v>
      </c>
      <c r="E73" s="140">
        <f>C73/454*100</f>
        <v>0.0017621145374449338</v>
      </c>
      <c r="F73" s="78">
        <f>D73/454*1000</f>
        <v>1.6040748898678414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82</v>
      </c>
      <c r="C74" s="140">
        <v>0.011</v>
      </c>
      <c r="D74" s="134">
        <v>0.756</v>
      </c>
      <c r="E74" s="140">
        <f>C74/454*100</f>
        <v>0.002422907488986784</v>
      </c>
      <c r="F74" s="78">
        <f>D74/454*1000</f>
        <v>1.6651982378854626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40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8">
        <v>0.0003</v>
      </c>
      <c r="D77" s="135">
        <v>0.1318</v>
      </c>
      <c r="E77" s="138">
        <f aca="true" t="shared" si="12" ref="E77:F79">C77/454*1000000</f>
        <v>0.6607929515418502</v>
      </c>
      <c r="F77" s="72">
        <f t="shared" si="12"/>
        <v>290.3083700440529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80</v>
      </c>
      <c r="C78" s="138">
        <v>0.0005</v>
      </c>
      <c r="D78" s="135" t="s">
        <v>73</v>
      </c>
      <c r="E78" s="138">
        <f t="shared" si="12"/>
        <v>1.1013215859030836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89</v>
      </c>
      <c r="C79" s="138">
        <v>0.0006</v>
      </c>
      <c r="D79" s="135" t="s">
        <v>73</v>
      </c>
      <c r="E79" s="138">
        <f t="shared" si="12"/>
        <v>1.3215859030837005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2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6" t="s">
        <v>73</v>
      </c>
      <c r="E85" s="136">
        <v>1.2455</v>
      </c>
      <c r="F85" s="136">
        <v>0.0092</v>
      </c>
      <c r="G85" s="136">
        <v>1.4322</v>
      </c>
      <c r="H85" s="136">
        <v>1.0636</v>
      </c>
      <c r="I85" s="136">
        <v>0.8133</v>
      </c>
      <c r="J85" s="136">
        <v>0.8115</v>
      </c>
      <c r="K85" s="136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7">
        <v>0.8029</v>
      </c>
      <c r="E86" s="137" t="s">
        <v>73</v>
      </c>
      <c r="F86" s="137">
        <v>0.0074</v>
      </c>
      <c r="G86" s="137">
        <v>1.1499</v>
      </c>
      <c r="H86" s="137">
        <v>0.854</v>
      </c>
      <c r="I86" s="137">
        <v>0.653</v>
      </c>
      <c r="J86" s="137">
        <v>0.6515</v>
      </c>
      <c r="K86" s="137">
        <v>0.1027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6">
        <v>108.77</v>
      </c>
      <c r="E87" s="136">
        <v>135.473</v>
      </c>
      <c r="F87" s="136" t="s">
        <v>73</v>
      </c>
      <c r="G87" s="136">
        <v>155.7804</v>
      </c>
      <c r="H87" s="136">
        <v>115.6882</v>
      </c>
      <c r="I87" s="136">
        <v>88.4597</v>
      </c>
      <c r="J87" s="136">
        <v>88.2669</v>
      </c>
      <c r="K87" s="136">
        <v>13.9149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7">
        <v>0.6982</v>
      </c>
      <c r="E88" s="137">
        <v>0.8696</v>
      </c>
      <c r="F88" s="137">
        <v>0.0064</v>
      </c>
      <c r="G88" s="137" t="s">
        <v>73</v>
      </c>
      <c r="H88" s="137">
        <v>0.7426</v>
      </c>
      <c r="I88" s="137">
        <v>0.5678</v>
      </c>
      <c r="J88" s="137">
        <v>0.5666</v>
      </c>
      <c r="K88" s="137">
        <v>0.0893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6">
        <v>0.9402</v>
      </c>
      <c r="E89" s="136">
        <v>1.171</v>
      </c>
      <c r="F89" s="136">
        <v>0.0086</v>
      </c>
      <c r="G89" s="136">
        <v>1.3466</v>
      </c>
      <c r="H89" s="136" t="s">
        <v>73</v>
      </c>
      <c r="I89" s="136">
        <v>0.7646</v>
      </c>
      <c r="J89" s="136">
        <v>0.763</v>
      </c>
      <c r="K89" s="136">
        <v>0.1203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7">
        <v>1.2296</v>
      </c>
      <c r="E90" s="137">
        <v>1.5315</v>
      </c>
      <c r="F90" s="137">
        <v>0.0113</v>
      </c>
      <c r="G90" s="137">
        <v>1.761</v>
      </c>
      <c r="H90" s="137">
        <v>1.3078</v>
      </c>
      <c r="I90" s="137" t="s">
        <v>73</v>
      </c>
      <c r="J90" s="137">
        <v>0.9978</v>
      </c>
      <c r="K90" s="137">
        <v>0.1573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6">
        <v>1.2323</v>
      </c>
      <c r="E91" s="136">
        <v>1.5348</v>
      </c>
      <c r="F91" s="136">
        <v>0.0113</v>
      </c>
      <c r="G91" s="136">
        <v>1.7649</v>
      </c>
      <c r="H91" s="136">
        <v>1.3107</v>
      </c>
      <c r="I91" s="136">
        <v>1.0022</v>
      </c>
      <c r="J91" s="136" t="s">
        <v>73</v>
      </c>
      <c r="K91" s="136">
        <v>0.1576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7">
        <v>7.8168</v>
      </c>
      <c r="E92" s="137">
        <v>9.7358</v>
      </c>
      <c r="F92" s="137">
        <v>0.0719</v>
      </c>
      <c r="G92" s="137">
        <v>11.1952</v>
      </c>
      <c r="H92" s="137">
        <v>8.314</v>
      </c>
      <c r="I92" s="137">
        <v>6.3572</v>
      </c>
      <c r="J92" s="137">
        <v>6.3433</v>
      </c>
      <c r="K92" s="137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6" t="s">
        <v>55</v>
      </c>
      <c r="C114" s="156"/>
      <c r="D114" s="156"/>
      <c r="E114" s="156"/>
      <c r="F114" s="156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2" t="s">
        <v>56</v>
      </c>
      <c r="C115" s="152"/>
      <c r="D115" s="152"/>
      <c r="E115" s="152"/>
      <c r="F115" s="152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2" t="s">
        <v>57</v>
      </c>
      <c r="C116" s="152"/>
      <c r="D116" s="152"/>
      <c r="E116" s="152"/>
      <c r="F116" s="152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2" t="s">
        <v>58</v>
      </c>
      <c r="C117" s="152"/>
      <c r="D117" s="152"/>
      <c r="E117" s="152"/>
      <c r="F117" s="152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2" t="s">
        <v>59</v>
      </c>
      <c r="C118" s="152"/>
      <c r="D118" s="152"/>
      <c r="E118" s="152"/>
      <c r="F118" s="152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2" t="s">
        <v>60</v>
      </c>
      <c r="C119" s="152"/>
      <c r="D119" s="152"/>
      <c r="E119" s="152"/>
      <c r="F119" s="152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2" t="s">
        <v>61</v>
      </c>
      <c r="C120" s="152"/>
      <c r="D120" s="152"/>
      <c r="E120" s="152"/>
      <c r="F120" s="152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1" t="s">
        <v>62</v>
      </c>
      <c r="C121" s="151"/>
      <c r="D121" s="151"/>
      <c r="E121" s="151"/>
      <c r="F121" s="151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54"/>
      <c r="D123" s="163"/>
      <c r="E123" s="163"/>
      <c r="F123" s="155"/>
      <c r="G123" s="127"/>
      <c r="H123" s="127"/>
    </row>
    <row r="124" spans="2:8" ht="30.75" customHeight="1">
      <c r="B124" s="33" t="s">
        <v>64</v>
      </c>
      <c r="C124" s="154" t="s">
        <v>65</v>
      </c>
      <c r="D124" s="155"/>
      <c r="E124" s="154" t="s">
        <v>66</v>
      </c>
      <c r="F124" s="155"/>
      <c r="G124" s="127"/>
      <c r="H124" s="127"/>
    </row>
    <row r="125" spans="2:8" ht="30.75" customHeight="1">
      <c r="B125" s="33" t="s">
        <v>67</v>
      </c>
      <c r="C125" s="154" t="s">
        <v>68</v>
      </c>
      <c r="D125" s="155"/>
      <c r="E125" s="154" t="s">
        <v>69</v>
      </c>
      <c r="F125" s="155"/>
      <c r="G125" s="127"/>
      <c r="H125" s="127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7"/>
      <c r="H126" s="127"/>
    </row>
    <row r="127" spans="2:8" ht="15" customHeight="1">
      <c r="B127" s="158"/>
      <c r="C127" s="161"/>
      <c r="D127" s="162"/>
      <c r="E127" s="161"/>
      <c r="F127" s="162"/>
      <c r="G127" s="127"/>
      <c r="H127" s="12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2018-01-25T06:37:05Z</dcterms:modified>
  <cp:category/>
  <cp:version/>
  <cp:contentType/>
  <cp:contentStatus/>
</cp:coreProperties>
</file>