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<sst xmlns="http://schemas.openxmlformats.org/spreadsheetml/2006/main" count="357" uniqueCount="131">
  <si>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</si>
  <si>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</si>
  <si>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</si>
  <si>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</si>
  <si>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</si>
  <si>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</si>
  <si>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</si>
  <si>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</si>
  <si>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</si>
  <si>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</si>
  <si>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</si>
  <si>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</si>
  <si>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</si>
  <si>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</si>
  <si>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</si>
  <si>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</si>
  <si>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</si>
  <si>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</si>
  <si>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</si>
  <si>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</si>
  <si>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</si>
  <si>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</si>
  <si>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</si>
  <si>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</si>
  <si>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</si>
  <si>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</si>
  <si>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</si>
  <si>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</si>
  <si>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</si>
  <si>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</si>
  <si>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</si>
  <si>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</si>
  <si>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</si>
  <si>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</si>
  <si>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</si>
  <si>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</si>
  <si>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</si>
  <si>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</si>
  <si>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</si>
  <si>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</si>
  <si>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</si>
  <si>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</si>
  <si>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</si>
  <si>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</si>
  <si>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</si>
  <si>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</si>
  <si>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</si>
  <si>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</si>
  <si>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</si>
  <si>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</si>
  <si>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</si>
  <si>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</si>
  <si>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</si>
  <si>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</si>
  <si>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</si>
  <si>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</si>
  <si>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</si>
  <si>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</si>
  <si>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</si>
  <si>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</si>
  <si>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</si>
  <si>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</si>
  <si>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</si>
  <si>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</si>
  <si>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</si>
  <si>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</si>
  <si>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</si>
  <si>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</si>
  <si>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</si>
  <si>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</si>
  <si>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</si>
  <si>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</si>
  <si>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</si>
  <si>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</si>
  <si>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</si>
  <si>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</si>
  <si>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</si>
  <si>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</si>
  <si>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</si>
  <si>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</si>
  <si>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</si>
  <si>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</si>
  <si>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</si>
  <si>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</si>
  <si>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</si>
  <si>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</si>
  <si>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</si>
  <si>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</si>
  <si>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</si>
  <si>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</si>
  <si>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</si>
  <si>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</si>
  <si>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</si>
  <si>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</si>
  <si>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</si>
  <si>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</si>
  <si>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</si>
  <si>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</si>
  <si>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</si>
  <si>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</si>
  <si>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</si>
  <si>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</si>
  <si>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</si>
  <si>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</si>
  <si>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</si>
  <si>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</si>
  <si>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</si>
  <si>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</si>
  <si>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</si>
  <si>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</si>
  <si>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</si>
  <si>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</si>
  <si>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</si>
  <si>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</si>
  <si>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</si>
  <si>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</si>
  <si>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</si>
  <si>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</si>
  <si>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</si>
  <si>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</si>
  <si>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</si>
  <si>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</si>
  <si>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</si>
  <si>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</si>
  <si>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</si>
  <si>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</si>
  <si>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</si>
  <si>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</si>
  <si>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</si>
  <si>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</si>
  <si>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23 листопада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</si>
</sst>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8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J78" sqref="J78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7" t="s">
        <v>130</v>
      </c>
      <c r="D4" s="188"/>
      <c r="E4" s="188"/>
      <c r="F4" s="189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97">
        <v>0.36</v>
      </c>
      <c r="D7" s="13">
        <v>581</v>
      </c>
      <c r="E7" s="197">
        <f aca="true" t="shared" si="0" ref="E7:F9">C7*39.3683</f>
        <v>14.172588</v>
      </c>
      <c r="F7" s="12">
        <f t="shared" si="0"/>
        <v>22872.9823</v>
      </c>
    </row>
    <row r="8" spans="2:6" s="5" customFormat="1" ht="15">
      <c r="B8" s="23" t="s">
        <v>110</v>
      </c>
      <c r="C8" s="197">
        <v>0.4</v>
      </c>
      <c r="D8" s="13">
        <v>588.4</v>
      </c>
      <c r="E8" s="197">
        <f t="shared" si="0"/>
        <v>15.74732</v>
      </c>
      <c r="F8" s="12">
        <f t="shared" si="0"/>
        <v>23164.307719999997</v>
      </c>
    </row>
    <row r="9" spans="2:17" s="5" customFormat="1" ht="15">
      <c r="B9" s="23" t="s">
        <v>111</v>
      </c>
      <c r="C9" s="197">
        <v>0.4</v>
      </c>
      <c r="D9" s="13">
        <v>593</v>
      </c>
      <c r="E9" s="197">
        <f t="shared" si="0"/>
        <v>15.74732</v>
      </c>
      <c r="F9" s="12">
        <f t="shared" si="0"/>
        <v>23345.401899999997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5" t="s">
        <v>78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97">
        <v>1</v>
      </c>
      <c r="D17" s="68">
        <v>257</v>
      </c>
      <c r="E17" s="197">
        <f>C17/$E$86</f>
        <v>0.8888098835659053</v>
      </c>
      <c r="F17" s="68">
        <f aca="true" t="shared" si="1" ref="E17:F19">D17/$E$86</f>
        <v>228.42414007643765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97">
        <v>3</v>
      </c>
      <c r="D18" s="12">
        <v>257</v>
      </c>
      <c r="E18" s="197">
        <f t="shared" si="1"/>
        <v>2.6664296506977156</v>
      </c>
      <c r="F18" s="68">
        <f t="shared" si="1"/>
        <v>228.42414007643765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97">
        <v>3.75</v>
      </c>
      <c r="D19" s="12">
        <v>258.25</v>
      </c>
      <c r="E19" s="197">
        <f t="shared" si="1"/>
        <v>3.333037063372145</v>
      </c>
      <c r="F19" s="68">
        <f t="shared" si="1"/>
        <v>229.53515243089504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97">
        <v>1.02</v>
      </c>
      <c r="D22" s="68">
        <v>8.562</v>
      </c>
      <c r="E22" s="197">
        <f>C22*36.7437</f>
        <v>37.478573999999995</v>
      </c>
      <c r="F22" s="12">
        <f aca="true" t="shared" si="2" ref="E22:F24">D22*36.7437</f>
        <v>314.5995594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97">
        <v>1</v>
      </c>
      <c r="D23" s="12">
        <v>8.676</v>
      </c>
      <c r="E23" s="197">
        <f t="shared" si="2"/>
        <v>36.7437</v>
      </c>
      <c r="F23" s="12">
        <f t="shared" si="2"/>
        <v>318.7883412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97">
        <v>0.96</v>
      </c>
      <c r="D24" s="12">
        <v>8.722</v>
      </c>
      <c r="E24" s="197">
        <f t="shared" si="2"/>
        <v>35.273951999999994</v>
      </c>
      <c r="F24" s="12">
        <f t="shared" si="2"/>
        <v>320.47855139999996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97">
        <v>2.75</v>
      </c>
      <c r="D27" s="68">
        <v>311.75</v>
      </c>
      <c r="E27" s="197">
        <f aca="true" t="shared" si="3" ref="E27:F29">C27/$E$86</f>
        <v>2.4442271798062394</v>
      </c>
      <c r="F27" s="68">
        <f t="shared" si="3"/>
        <v>277.08648120167095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97">
        <v>2.75</v>
      </c>
      <c r="D28" s="12">
        <v>308.5</v>
      </c>
      <c r="E28" s="197">
        <f t="shared" si="3"/>
        <v>2.4442271798062394</v>
      </c>
      <c r="F28" s="68">
        <f t="shared" si="3"/>
        <v>274.19784908008177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97">
        <v>3</v>
      </c>
      <c r="D29" s="12">
        <v>305</v>
      </c>
      <c r="E29" s="197">
        <f t="shared" si="3"/>
        <v>2.6664296506977156</v>
      </c>
      <c r="F29" s="68">
        <f t="shared" si="3"/>
        <v>271.0870144876011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11.5</v>
      </c>
      <c r="D32" s="12">
        <v>682</v>
      </c>
      <c r="E32" s="123">
        <f aca="true" t="shared" si="4" ref="E32:F34">C32/$E$86</f>
        <v>10.22131366100791</v>
      </c>
      <c r="F32" s="68">
        <f t="shared" si="4"/>
        <v>606.1683405919474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10.75</v>
      </c>
      <c r="D33" s="12">
        <v>656.5</v>
      </c>
      <c r="E33" s="123">
        <f t="shared" si="4"/>
        <v>9.554706248333481</v>
      </c>
      <c r="F33" s="68">
        <f t="shared" si="4"/>
        <v>583.5036885610168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4.5</v>
      </c>
      <c r="D34" s="12">
        <v>575.5</v>
      </c>
      <c r="E34" s="123">
        <f t="shared" si="4"/>
        <v>3.9996444760465737</v>
      </c>
      <c r="F34" s="68">
        <f t="shared" si="4"/>
        <v>511.51008799217846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8">
        <v>0.36</v>
      </c>
      <c r="D37" s="72">
        <v>7.5</v>
      </c>
      <c r="E37" s="198">
        <f aca="true" t="shared" si="5" ref="E37:F39">C37*58.0164</f>
        <v>20.885904</v>
      </c>
      <c r="F37" s="68">
        <f t="shared" si="5"/>
        <v>435.123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8">
        <v>1.16</v>
      </c>
      <c r="D38" s="72">
        <v>7.452</v>
      </c>
      <c r="E38" s="198">
        <f t="shared" si="5"/>
        <v>67.29902399999999</v>
      </c>
      <c r="F38" s="68">
        <f t="shared" si="5"/>
        <v>432.33821279999995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8">
        <v>0.94</v>
      </c>
      <c r="D39" s="72">
        <v>7.33</v>
      </c>
      <c r="E39" s="198">
        <f t="shared" si="5"/>
        <v>54.535416</v>
      </c>
      <c r="F39" s="68">
        <f t="shared" si="5"/>
        <v>425.26021199999997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0.12</v>
      </c>
      <c r="D42" s="72">
        <v>12.74</v>
      </c>
      <c r="E42" s="142">
        <f>C42*36.7437</f>
        <v>4.409243999999999</v>
      </c>
      <c r="F42" s="68">
        <f aca="true" t="shared" si="6" ref="E42:F44">D42*36.7437</f>
        <v>468.114738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0.16</v>
      </c>
      <c r="D43" s="72">
        <v>12.854</v>
      </c>
      <c r="E43" s="142">
        <f t="shared" si="6"/>
        <v>5.878991999999999</v>
      </c>
      <c r="F43" s="68">
        <f t="shared" si="6"/>
        <v>472.30351979999995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0.16</v>
      </c>
      <c r="D44" s="72">
        <v>12.944</v>
      </c>
      <c r="E44" s="142">
        <f t="shared" si="6"/>
        <v>5.878991999999999</v>
      </c>
      <c r="F44" s="68">
        <f t="shared" si="6"/>
        <v>475.6104528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5" t="s">
        <v>73</v>
      </c>
      <c r="D46" s="176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123</v>
      </c>
      <c r="C52" s="110">
        <v>0.78</v>
      </c>
      <c r="D52" s="73">
        <v>362.4</v>
      </c>
      <c r="E52" s="110">
        <f aca="true" t="shared" si="7" ref="E52:F54">C52*1.1023</f>
        <v>0.8597940000000001</v>
      </c>
      <c r="F52" s="73">
        <f t="shared" si="7"/>
        <v>399.47352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0.76</v>
      </c>
      <c r="D53" s="73">
        <v>356.2</v>
      </c>
      <c r="E53" s="110">
        <f t="shared" si="7"/>
        <v>0.837748</v>
      </c>
      <c r="F53" s="73">
        <f t="shared" si="7"/>
        <v>392.63926000000004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0.72</v>
      </c>
      <c r="D54" s="73">
        <v>354.2</v>
      </c>
      <c r="E54" s="110">
        <f t="shared" si="7"/>
        <v>0.793656</v>
      </c>
      <c r="F54" s="73">
        <f t="shared" si="7"/>
        <v>390.43466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0">
        <v>0.073</v>
      </c>
      <c r="D57" s="68">
        <v>60.14</v>
      </c>
      <c r="E57" s="170">
        <f aca="true" t="shared" si="8" ref="E57:F59">C57/454*1000</f>
        <v>0.16079295154185022</v>
      </c>
      <c r="F57" s="68">
        <f t="shared" si="8"/>
        <v>132.46696035242292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0">
        <v>0.073</v>
      </c>
      <c r="D58" s="68">
        <v>60.07</v>
      </c>
      <c r="E58" s="170">
        <f t="shared" si="8"/>
        <v>0.16079295154185022</v>
      </c>
      <c r="F58" s="68">
        <f t="shared" si="8"/>
        <v>132.31277533039648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0">
        <v>0.071</v>
      </c>
      <c r="D59" s="68">
        <v>59.65</v>
      </c>
      <c r="E59" s="170">
        <f t="shared" si="8"/>
        <v>0.15638766519823788</v>
      </c>
      <c r="F59" s="68">
        <f t="shared" si="8"/>
        <v>131.3876651982379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0.013</v>
      </c>
      <c r="D62" s="72">
        <v>14.425</v>
      </c>
      <c r="E62" s="110">
        <f aca="true" t="shared" si="9" ref="E62:F64">C62*22.026</f>
        <v>0.286338</v>
      </c>
      <c r="F62" s="68">
        <f t="shared" si="9"/>
        <v>317.72505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0.012</v>
      </c>
      <c r="D63" s="72">
        <v>14.655</v>
      </c>
      <c r="E63" s="110">
        <f t="shared" si="9"/>
        <v>0.264312</v>
      </c>
      <c r="F63" s="68">
        <f t="shared" si="9"/>
        <v>322.79103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0.013</v>
      </c>
      <c r="D64" s="72">
        <v>14.735</v>
      </c>
      <c r="E64" s="110">
        <f t="shared" si="9"/>
        <v>0.286338</v>
      </c>
      <c r="F64" s="68">
        <f t="shared" si="9"/>
        <v>324.55311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1" t="s">
        <v>72</v>
      </c>
      <c r="D72" s="118">
        <v>1.14785</v>
      </c>
      <c r="E72" s="171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2" t="s">
        <v>72</v>
      </c>
      <c r="D73" s="118">
        <v>1.1525</v>
      </c>
      <c r="E73" s="172" t="s">
        <v>72</v>
      </c>
      <c r="F73" s="74">
        <f>D73/454*1000</f>
        <v>2.538546255506608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1">
        <v>0.2</v>
      </c>
      <c r="D74" s="118">
        <v>1.1525</v>
      </c>
      <c r="E74" s="171">
        <f>C74/454*100</f>
        <v>0.04405286343612335</v>
      </c>
      <c r="F74" s="74">
        <f>D74/454*1000</f>
        <v>2.538546255506608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3" t="s">
        <v>25</v>
      </c>
      <c r="D76" s="174"/>
      <c r="E76" s="173" t="s">
        <v>28</v>
      </c>
      <c r="F76" s="17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2">
        <v>0.0035</v>
      </c>
      <c r="D77" s="119" t="s">
        <v>72</v>
      </c>
      <c r="E77" s="172">
        <f>C77/454*1000000</f>
        <v>7.709251101321587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2">
        <v>0.0029</v>
      </c>
      <c r="D78" s="119" t="s">
        <v>72</v>
      </c>
      <c r="E78" s="172">
        <f>C78/454*1000000</f>
        <v>6.387665198237885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2">
        <v>0.0023</v>
      </c>
      <c r="D79" s="119" t="s">
        <v>72</v>
      </c>
      <c r="E79" s="172">
        <f>C79/454*1000000</f>
        <v>5.066079295154185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1.1251</v>
      </c>
      <c r="F86" s="165">
        <v>0.0087</v>
      </c>
      <c r="G86" s="165">
        <v>1.3379</v>
      </c>
      <c r="H86" s="165">
        <v>1.0715</v>
      </c>
      <c r="I86" s="165">
        <v>0.7897</v>
      </c>
      <c r="J86" s="165">
        <v>0.7227</v>
      </c>
      <c r="K86" s="165">
        <v>0.1283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0.8888</v>
      </c>
      <c r="E87" s="165" t="s">
        <v>72</v>
      </c>
      <c r="F87" s="165">
        <v>0.0077</v>
      </c>
      <c r="G87" s="165">
        <v>1.1891</v>
      </c>
      <c r="H87" s="165">
        <v>0.9523</v>
      </c>
      <c r="I87" s="165">
        <v>0.7019</v>
      </c>
      <c r="J87" s="165">
        <v>0.6423</v>
      </c>
      <c r="K87" s="165">
        <v>0.114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115.12</v>
      </c>
      <c r="E88" s="165">
        <v>129.5215</v>
      </c>
      <c r="F88" s="165" t="s">
        <v>72</v>
      </c>
      <c r="G88" s="165">
        <v>154.0191</v>
      </c>
      <c r="H88" s="165">
        <v>123.3473</v>
      </c>
      <c r="I88" s="165">
        <v>90.9105</v>
      </c>
      <c r="J88" s="165">
        <v>83.1972</v>
      </c>
      <c r="K88" s="165">
        <v>14.7696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0.7474</v>
      </c>
      <c r="E89" s="165">
        <v>0.8409</v>
      </c>
      <c r="F89" s="165">
        <v>0.0065</v>
      </c>
      <c r="G89" s="165" t="s">
        <v>72</v>
      </c>
      <c r="H89" s="165">
        <v>0.8009</v>
      </c>
      <c r="I89" s="165">
        <v>0.5903</v>
      </c>
      <c r="J89" s="165">
        <v>0.5402</v>
      </c>
      <c r="K89" s="165">
        <v>0.0959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0.9333</v>
      </c>
      <c r="E90" s="165">
        <v>1.0501</v>
      </c>
      <c r="F90" s="165">
        <v>0.0081</v>
      </c>
      <c r="G90" s="165">
        <v>1.2487</v>
      </c>
      <c r="H90" s="165" t="s">
        <v>72</v>
      </c>
      <c r="I90" s="165">
        <v>0.737</v>
      </c>
      <c r="J90" s="165">
        <v>0.6745</v>
      </c>
      <c r="K90" s="165">
        <v>0.1197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1.2663</v>
      </c>
      <c r="E91" s="165">
        <v>1.4247</v>
      </c>
      <c r="F91" s="165">
        <v>0.011</v>
      </c>
      <c r="G91" s="165">
        <v>1.6942</v>
      </c>
      <c r="H91" s="165">
        <v>1.3568</v>
      </c>
      <c r="I91" s="165" t="s">
        <v>72</v>
      </c>
      <c r="J91" s="165">
        <v>0.9152</v>
      </c>
      <c r="K91" s="165">
        <v>0.1625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1.3837</v>
      </c>
      <c r="E92" s="165">
        <v>1.5568</v>
      </c>
      <c r="F92" s="165">
        <v>0.012</v>
      </c>
      <c r="G92" s="165">
        <v>1.8513</v>
      </c>
      <c r="H92" s="165">
        <v>1.4826</v>
      </c>
      <c r="I92" s="165">
        <v>1.0927</v>
      </c>
      <c r="J92" s="165" t="s">
        <v>72</v>
      </c>
      <c r="K92" s="165">
        <v>0.1775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7.7944</v>
      </c>
      <c r="E93" s="165">
        <v>8.7695</v>
      </c>
      <c r="F93" s="165">
        <v>0.0677</v>
      </c>
      <c r="G93" s="165">
        <v>10.4281</v>
      </c>
      <c r="H93" s="165">
        <v>8.3514</v>
      </c>
      <c r="I93" s="165">
        <v>6.1553</v>
      </c>
      <c r="J93" s="165">
        <v>5.633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0.007720725902649367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2"/>
      <c r="E123" s="192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5" t="s">
        <v>5</v>
      </c>
      <c r="D6" s="176"/>
      <c r="E6" s="175" t="s">
        <v>6</v>
      </c>
      <c r="F6" s="17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5" t="s">
        <v>7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3" t="s">
        <v>78</v>
      </c>
      <c r="D16" s="183"/>
      <c r="E16" s="175" t="s">
        <v>6</v>
      </c>
      <c r="F16" s="17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75" t="s">
        <v>10</v>
      </c>
      <c r="F26" s="17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3" t="s">
        <v>73</v>
      </c>
      <c r="D46" s="183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3" t="s">
        <v>25</v>
      </c>
      <c r="D76" s="193"/>
      <c r="E76" s="173" t="s">
        <v>28</v>
      </c>
      <c r="F76" s="17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92"/>
      <c r="E123" s="192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2021-11-23T21:47:35Z</dcterms:modified>
  <cp:category/>
  <cp:version/>
  <cp:contentType/>
  <cp:contentStatus/>
</cp:coreProperties>
</file>