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<sst xmlns="http://schemas.openxmlformats.org/spreadsheetml/2006/main" count="162" uniqueCount="109">
  <si>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</si>
  <si>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</si>
  <si>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</si>
  <si>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</si>
  <si>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</si>
  <si>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</si>
  <si>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</si>
  <si>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</si>
  <si>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</si>
  <si>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</si>
  <si>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</si>
  <si>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</si>
  <si>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</si>
  <si>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</si>
  <si>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</si>
  <si>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</si>
  <si>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</si>
  <si>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</si>
  <si>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</si>
  <si>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</si>
  <si>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</si>
  <si>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</si>
  <si>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</si>
  <si>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</si>
  <si>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</si>
  <si>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</si>
  <si>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</si>
  <si>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</si>
  <si>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</si>
  <si>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</si>
  <si>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</si>
  <si>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</si>
  <si>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</si>
  <si>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</si>
  <si>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</si>
  <si>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</si>
  <si>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</si>
  <si>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</si>
  <si>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</si>
  <si>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</si>
  <si>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</si>
  <si>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</si>
  <si>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</si>
  <si>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</si>
  <si>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</si>
  <si>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</si>
  <si>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</si>
  <si>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</si>
  <si>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</si>
  <si>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</si>
  <si>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</si>
  <si>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</si>
  <si>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</si>
  <si>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</si>
  <si>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</si>
  <si>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</si>
  <si>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</si>
  <si>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</si>
  <si>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</si>
  <si>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</si>
  <si>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</si>
  <si>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</si>
  <si>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</si>
  <si>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</si>
  <si>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</si>
  <si>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</si>
  <si>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</si>
  <si>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</si>
  <si>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</si>
  <si>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</si>
  <si>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</si>
  <si>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</si>
  <si>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</si>
  <si>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</si>
  <si>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</si>
  <si>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</si>
  <si>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</si>
  <si>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</si>
  <si>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</si>
  <si>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</si>
  <si>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</si>
  <si>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</si>
  <si>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</si>
  <si>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</si>
  <si>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</si>
  <si>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</si>
  <si>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-Липень '17</t>
  </si>
  <si>
    <t>Euronext - Серпень '17 (€/МT)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</si>
  <si>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</si>
  <si>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</si>
  <si>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</si>
  <si>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</si>
  <si>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</si>
  <si>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</si>
  <si>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</si>
  <si>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</si>
  <si>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</si>
  <si>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</si>
  <si>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</si>
  <si>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</si>
  <si>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</si>
  <si>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</si>
  <si>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</si>
  <si>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</si>
  <si>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</si>
  <si>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</si>
  <si>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</si>
  <si>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</si>
  <si>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23 червня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</si>
</sst>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1" t="s">
        <v>108</v>
      </c>
      <c r="D4" s="152"/>
      <c r="E4" s="152"/>
      <c r="F4" s="15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9" t="s">
        <v>5</v>
      </c>
      <c r="D6" s="150"/>
      <c r="E6" s="146" t="s">
        <v>6</v>
      </c>
      <c r="F6" s="146"/>
      <c r="G6"/>
      <c r="H6"/>
      <c r="I6"/>
    </row>
    <row r="7" spans="2:6" s="6" customFormat="1" ht="15">
      <c r="B7" s="25" t="s">
        <v>88</v>
      </c>
      <c r="C7" s="134">
        <v>0.05</v>
      </c>
      <c r="D7" s="14">
        <v>3.582</v>
      </c>
      <c r="E7" s="134">
        <f aca="true" t="shared" si="0" ref="E7:F9">C7*39.3683</f>
        <v>1.968415</v>
      </c>
      <c r="F7" s="13">
        <f t="shared" si="0"/>
        <v>141.01725059999998</v>
      </c>
    </row>
    <row r="8" spans="2:6" s="6" customFormat="1" ht="15">
      <c r="B8" s="25" t="s">
        <v>93</v>
      </c>
      <c r="C8" s="134">
        <v>0.052</v>
      </c>
      <c r="D8" s="14">
        <v>3.67</v>
      </c>
      <c r="E8" s="134">
        <f t="shared" si="0"/>
        <v>2.0471516</v>
      </c>
      <c r="F8" s="13">
        <f t="shared" si="0"/>
        <v>144.481661</v>
      </c>
    </row>
    <row r="9" spans="2:17" s="6" customFormat="1" ht="15">
      <c r="B9" s="25" t="s">
        <v>103</v>
      </c>
      <c r="C9" s="134">
        <v>0.054</v>
      </c>
      <c r="D9" s="14">
        <v>3.77</v>
      </c>
      <c r="E9" s="134">
        <f t="shared" si="0"/>
        <v>2.1258882</v>
      </c>
      <c r="F9" s="13">
        <f t="shared" si="0"/>
        <v>148.418491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46" t="s">
        <v>7</v>
      </c>
      <c r="D11" s="146"/>
      <c r="E11" s="149" t="s">
        <v>6</v>
      </c>
      <c r="F11" s="150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87</v>
      </c>
      <c r="C12" s="144">
        <v>0</v>
      </c>
      <c r="D12" s="13">
        <v>175</v>
      </c>
      <c r="E12" s="144">
        <f>C12/$D$86</f>
        <v>0</v>
      </c>
      <c r="F12" s="76">
        <f>D12/D86</f>
        <v>195.90283219523116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90</v>
      </c>
      <c r="C13" s="138">
        <v>0.14</v>
      </c>
      <c r="D13" s="13">
        <v>173.25</v>
      </c>
      <c r="E13" s="138">
        <f>C13/$D$86</f>
        <v>0.15672226575618495</v>
      </c>
      <c r="F13" s="76">
        <f>D13/D86</f>
        <v>193.94380387327885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105</v>
      </c>
      <c r="C14" s="144">
        <v>0</v>
      </c>
      <c r="D14" s="13" t="s">
        <v>81</v>
      </c>
      <c r="E14" s="144">
        <f>C14/$D$86</f>
        <v>0</v>
      </c>
      <c r="F14" s="76" t="s">
        <v>81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46" t="s">
        <v>83</v>
      </c>
      <c r="D16" s="146"/>
      <c r="E16" s="149" t="s">
        <v>6</v>
      </c>
      <c r="F16" s="150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91</v>
      </c>
      <c r="C17" s="135">
        <v>160</v>
      </c>
      <c r="D17" s="97">
        <v>21740</v>
      </c>
      <c r="E17" s="135">
        <f aca="true" t="shared" si="1" ref="E17:F19">C17/$D$87</f>
        <v>1.4354925533823795</v>
      </c>
      <c r="F17" s="76">
        <f t="shared" si="1"/>
        <v>195.0475506908308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97</v>
      </c>
      <c r="C18" s="135">
        <v>200</v>
      </c>
      <c r="D18" s="97">
        <v>21900</v>
      </c>
      <c r="E18" s="135">
        <f t="shared" si="1"/>
        <v>1.7943656917279742</v>
      </c>
      <c r="F18" s="76">
        <f t="shared" si="1"/>
        <v>196.48304324421318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106</v>
      </c>
      <c r="C19" s="135">
        <v>140</v>
      </c>
      <c r="D19" s="97">
        <v>21960</v>
      </c>
      <c r="E19" s="135">
        <f t="shared" si="1"/>
        <v>1.256055984209582</v>
      </c>
      <c r="F19" s="76">
        <f t="shared" si="1"/>
        <v>197.0213529517316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4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49" t="s">
        <v>5</v>
      </c>
      <c r="D21" s="150"/>
      <c r="E21" s="146" t="s">
        <v>6</v>
      </c>
      <c r="F21" s="146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88</v>
      </c>
      <c r="C22" s="134">
        <v>0.014</v>
      </c>
      <c r="D22" s="14">
        <v>4.59</v>
      </c>
      <c r="E22" s="134">
        <f aca="true" t="shared" si="2" ref="E22:F24">C22*36.7437</f>
        <v>0.5144118</v>
      </c>
      <c r="F22" s="13">
        <f t="shared" si="2"/>
        <v>168.65358299999997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93</v>
      </c>
      <c r="C23" s="134">
        <v>0.016</v>
      </c>
      <c r="D23" s="14">
        <v>4.71</v>
      </c>
      <c r="E23" s="134">
        <f t="shared" si="2"/>
        <v>0.5878992</v>
      </c>
      <c r="F23" s="13">
        <f t="shared" si="2"/>
        <v>173.06282699999997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103</v>
      </c>
      <c r="C24" s="134">
        <v>0.022</v>
      </c>
      <c r="D24" s="101">
        <v>4.946</v>
      </c>
      <c r="E24" s="134">
        <f t="shared" si="2"/>
        <v>0.8083613999999999</v>
      </c>
      <c r="F24" s="13">
        <f t="shared" si="2"/>
        <v>181.73434019999996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46" t="s">
        <v>9</v>
      </c>
      <c r="D26" s="146"/>
      <c r="E26" s="149" t="s">
        <v>10</v>
      </c>
      <c r="F26" s="150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89</v>
      </c>
      <c r="C27" s="135">
        <v>0.29</v>
      </c>
      <c r="D27" s="76">
        <v>173.5</v>
      </c>
      <c r="E27" s="135">
        <f>C27/$D$86</f>
        <v>0.32463897906638306</v>
      </c>
      <c r="F27" s="76">
        <f>D27/D86</f>
        <v>194.2236650621292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94</v>
      </c>
      <c r="C28" s="138">
        <v>0.28</v>
      </c>
      <c r="D28" s="13">
        <v>178</v>
      </c>
      <c r="E28" s="138">
        <f>C28/$D$86</f>
        <v>0.3134445315123699</v>
      </c>
      <c r="F28" s="76">
        <f>D28/D86</f>
        <v>199.26116646143512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101</v>
      </c>
      <c r="C29" s="138">
        <v>0.28</v>
      </c>
      <c r="D29" s="13">
        <v>180.75</v>
      </c>
      <c r="E29" s="138">
        <f>C29/$D$86</f>
        <v>0.3134445315123699</v>
      </c>
      <c r="F29" s="76">
        <f>D29/D86</f>
        <v>202.33963953878876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46" t="s">
        <v>12</v>
      </c>
      <c r="D31" s="146"/>
      <c r="E31" s="146" t="s">
        <v>10</v>
      </c>
      <c r="F31" s="14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87</v>
      </c>
      <c r="C32" s="144">
        <v>0</v>
      </c>
      <c r="D32" s="13">
        <v>357</v>
      </c>
      <c r="E32" s="144">
        <f>C32/$D$86</f>
        <v>0</v>
      </c>
      <c r="F32" s="76">
        <f>D32/D86</f>
        <v>399.6417776782716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90</v>
      </c>
      <c r="C33" s="135">
        <v>0.14</v>
      </c>
      <c r="D33" s="13">
        <v>360.25</v>
      </c>
      <c r="E33" s="135">
        <f>C33/$D$86</f>
        <v>0.15672226575618495</v>
      </c>
      <c r="F33" s="76">
        <f>D33/$D$86</f>
        <v>403.2799731333259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100</v>
      </c>
      <c r="C34" s="135">
        <v>0.41</v>
      </c>
      <c r="D34" s="71">
        <v>362.25</v>
      </c>
      <c r="E34" s="135">
        <f>C34/$D$86</f>
        <v>0.4589723497145416</v>
      </c>
      <c r="F34" s="76">
        <f>D34/$D$86</f>
        <v>405.51886264412855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47" t="s">
        <v>5</v>
      </c>
      <c r="D36" s="148"/>
      <c r="E36" s="147" t="s">
        <v>6</v>
      </c>
      <c r="F36" s="148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88</v>
      </c>
      <c r="C37" s="134">
        <v>0.026</v>
      </c>
      <c r="D37" s="80">
        <v>2.532</v>
      </c>
      <c r="E37" s="134">
        <f aca="true" t="shared" si="3" ref="E37:F39">C37*58.0164</f>
        <v>1.5084263999999998</v>
      </c>
      <c r="F37" s="76">
        <f t="shared" si="3"/>
        <v>146.89752479999999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93</v>
      </c>
      <c r="C38" s="139">
        <v>0.032</v>
      </c>
      <c r="D38" s="80">
        <v>2.58</v>
      </c>
      <c r="E38" s="139">
        <f t="shared" si="3"/>
        <v>1.8565247999999999</v>
      </c>
      <c r="F38" s="76">
        <f t="shared" si="3"/>
        <v>149.682312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103</v>
      </c>
      <c r="C39" s="139">
        <v>0.032</v>
      </c>
      <c r="D39" s="80">
        <v>2.602</v>
      </c>
      <c r="E39" s="139">
        <f t="shared" si="3"/>
        <v>1.8565247999999999</v>
      </c>
      <c r="F39" s="76">
        <f t="shared" si="3"/>
        <v>150.9586728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47" t="s">
        <v>5</v>
      </c>
      <c r="D41" s="148"/>
      <c r="E41" s="147" t="s">
        <v>6</v>
      </c>
      <c r="F41" s="148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88</v>
      </c>
      <c r="C42" s="139">
        <v>0.004</v>
      </c>
      <c r="D42" s="80">
        <v>9.04</v>
      </c>
      <c r="E42" s="139">
        <f aca="true" t="shared" si="4" ref="E42:F44">C42*36.7437</f>
        <v>0.1469748</v>
      </c>
      <c r="F42" s="76">
        <f t="shared" si="4"/>
        <v>332.16304799999995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95</v>
      </c>
      <c r="C43" s="143">
        <v>0</v>
      </c>
      <c r="D43" s="80">
        <v>9.094</v>
      </c>
      <c r="E43" s="143">
        <f t="shared" si="4"/>
        <v>0</v>
      </c>
      <c r="F43" s="76">
        <f t="shared" si="4"/>
        <v>334.14720779999993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34">
        <v>0.006</v>
      </c>
      <c r="D44" s="80">
        <v>9.1</v>
      </c>
      <c r="E44" s="134">
        <f t="shared" si="4"/>
        <v>0.2204622</v>
      </c>
      <c r="F44" s="76">
        <f t="shared" si="4"/>
        <v>334.36767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4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6" t="s">
        <v>82</v>
      </c>
      <c r="D46" s="146"/>
      <c r="E46" s="149" t="s">
        <v>6</v>
      </c>
      <c r="F46" s="150"/>
      <c r="G46" s="24"/>
      <c r="H46" s="24"/>
      <c r="I46" s="24"/>
      <c r="K46" s="24"/>
      <c r="L46" s="24"/>
      <c r="M46" s="24"/>
    </row>
    <row r="47" spans="2:13" s="6" customFormat="1" ht="15">
      <c r="B47" s="25" t="s">
        <v>104</v>
      </c>
      <c r="C47" s="145">
        <v>900</v>
      </c>
      <c r="D47" s="98">
        <v>49100</v>
      </c>
      <c r="E47" s="134">
        <f aca="true" t="shared" si="5" ref="E47:F49">C47/$D$87</f>
        <v>8.074645612775884</v>
      </c>
      <c r="F47" s="76">
        <f t="shared" si="5"/>
        <v>440.5167773192177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5">
        <v>310</v>
      </c>
      <c r="D48" s="98">
        <v>46540</v>
      </c>
      <c r="E48" s="134">
        <f t="shared" si="5"/>
        <v>2.78126682217836</v>
      </c>
      <c r="F48" s="76">
        <f t="shared" si="5"/>
        <v>417.54889646509963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45">
        <v>300</v>
      </c>
      <c r="D49" s="98">
        <v>46900</v>
      </c>
      <c r="E49" s="134">
        <f t="shared" si="5"/>
        <v>2.691548537591961</v>
      </c>
      <c r="F49" s="76">
        <f t="shared" si="5"/>
        <v>420.77875471020997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3" customFormat="1" ht="15">
      <c r="B52" s="25" t="s">
        <v>88</v>
      </c>
      <c r="C52" s="134">
        <v>0.2</v>
      </c>
      <c r="D52" s="81">
        <v>293.7</v>
      </c>
      <c r="E52" s="134">
        <f aca="true" t="shared" si="6" ref="E52:F54">C52*1.1023</f>
        <v>0.22046000000000002</v>
      </c>
      <c r="F52" s="81">
        <f t="shared" si="6"/>
        <v>323.74551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95</v>
      </c>
      <c r="C53" s="134">
        <v>0.3</v>
      </c>
      <c r="D53" s="81">
        <v>295.1</v>
      </c>
      <c r="E53" s="134">
        <f t="shared" si="6"/>
        <v>0.33069</v>
      </c>
      <c r="F53" s="81">
        <f t="shared" si="6"/>
        <v>325.28873000000004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93</v>
      </c>
      <c r="C54" s="134">
        <v>0.6</v>
      </c>
      <c r="D54" s="119">
        <v>295.9</v>
      </c>
      <c r="E54" s="134">
        <f t="shared" si="6"/>
        <v>0.66138</v>
      </c>
      <c r="F54" s="81">
        <f t="shared" si="6"/>
        <v>326.17057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44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47" t="s">
        <v>18</v>
      </c>
      <c r="D56" s="148"/>
      <c r="E56" s="147" t="s">
        <v>19</v>
      </c>
      <c r="F56" s="148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88</v>
      </c>
      <c r="C57" s="138">
        <v>0.06</v>
      </c>
      <c r="D57" s="76">
        <v>31.69</v>
      </c>
      <c r="E57" s="138">
        <f aca="true" t="shared" si="7" ref="E57:F59">C57/454*1000</f>
        <v>0.13215859030837004</v>
      </c>
      <c r="F57" s="76">
        <f t="shared" si="7"/>
        <v>69.80176211453745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95</v>
      </c>
      <c r="C58" s="138">
        <v>0.07</v>
      </c>
      <c r="D58" s="76">
        <v>31.8</v>
      </c>
      <c r="E58" s="138">
        <f t="shared" si="7"/>
        <v>0.15418502202643172</v>
      </c>
      <c r="F58" s="76">
        <f t="shared" si="7"/>
        <v>70.04405286343612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38">
        <v>0.06</v>
      </c>
      <c r="D59" s="76">
        <v>31.92</v>
      </c>
      <c r="E59" s="138">
        <f t="shared" si="7"/>
        <v>0.13215859030837004</v>
      </c>
      <c r="F59" s="76">
        <f t="shared" si="7"/>
        <v>70.30837004405286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47" t="s">
        <v>21</v>
      </c>
      <c r="D61" s="148"/>
      <c r="E61" s="147" t="s">
        <v>6</v>
      </c>
      <c r="F61" s="148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88</v>
      </c>
      <c r="C62" s="139">
        <v>0.15</v>
      </c>
      <c r="D62" s="80">
        <v>11.26</v>
      </c>
      <c r="E62" s="139">
        <f aca="true" t="shared" si="8" ref="E62:F64">C62*22.026</f>
        <v>3.3039</v>
      </c>
      <c r="F62" s="76">
        <f t="shared" si="8"/>
        <v>248.01276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93</v>
      </c>
      <c r="C63" s="139">
        <v>0.125</v>
      </c>
      <c r="D63" s="80">
        <v>11.555</v>
      </c>
      <c r="E63" s="139">
        <f t="shared" si="8"/>
        <v>2.75325</v>
      </c>
      <c r="F63" s="76">
        <f t="shared" si="8"/>
        <v>254.51042999999999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102</v>
      </c>
      <c r="C64" s="139">
        <v>0.115</v>
      </c>
      <c r="D64" s="80">
        <v>11.815</v>
      </c>
      <c r="E64" s="139">
        <f t="shared" si="8"/>
        <v>2.5329900000000003</v>
      </c>
      <c r="F64" s="76">
        <f t="shared" si="8"/>
        <v>260.23719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47" t="s">
        <v>23</v>
      </c>
      <c r="D66" s="148"/>
      <c r="E66" s="147" t="s">
        <v>24</v>
      </c>
      <c r="F66" s="148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88</v>
      </c>
      <c r="C67" s="134">
        <v>0.007</v>
      </c>
      <c r="D67" s="80">
        <v>1.496</v>
      </c>
      <c r="E67" s="134">
        <f aca="true" t="shared" si="9" ref="E67:F69">C67/3.785</f>
        <v>0.0018494055482166445</v>
      </c>
      <c r="F67" s="76">
        <f t="shared" si="9"/>
        <v>0.3952443857331572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95</v>
      </c>
      <c r="C68" s="134">
        <v>0.002</v>
      </c>
      <c r="D68" s="80">
        <v>1.495</v>
      </c>
      <c r="E68" s="134">
        <f t="shared" si="9"/>
        <v>0.0005284015852047556</v>
      </c>
      <c r="F68" s="76">
        <f t="shared" si="9"/>
        <v>0.3949801849405548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93</v>
      </c>
      <c r="C69" s="134">
        <v>0.002</v>
      </c>
      <c r="D69" s="80">
        <v>1.494</v>
      </c>
      <c r="E69" s="134">
        <f t="shared" si="9"/>
        <v>0.0005284015852047556</v>
      </c>
      <c r="F69" s="76">
        <f t="shared" si="9"/>
        <v>0.39471598414795245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47" t="s">
        <v>26</v>
      </c>
      <c r="D71" s="148"/>
      <c r="E71" s="147" t="s">
        <v>27</v>
      </c>
      <c r="F71" s="148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96</v>
      </c>
      <c r="C72" s="168">
        <v>0</v>
      </c>
      <c r="D72" s="84" t="s">
        <v>81</v>
      </c>
      <c r="E72" s="168">
        <f>C72/454*100</f>
        <v>0</v>
      </c>
      <c r="F72" s="82" t="s">
        <v>81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88</v>
      </c>
      <c r="C73" s="167">
        <v>0.0045</v>
      </c>
      <c r="D73" s="84">
        <v>0.8985</v>
      </c>
      <c r="E73" s="167">
        <f>C73/454*100</f>
        <v>0.0009911894273127752</v>
      </c>
      <c r="F73" s="82">
        <f>D73/454*1000</f>
        <v>1.9790748898678412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95</v>
      </c>
      <c r="C74" s="167">
        <v>0.0075</v>
      </c>
      <c r="D74" s="84">
        <v>0.915</v>
      </c>
      <c r="E74" s="167">
        <f>C74/454*100</f>
        <v>0.0016519823788546254</v>
      </c>
      <c r="F74" s="82">
        <f>D74/454*1000</f>
        <v>2.0154185022026434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56" t="s">
        <v>26</v>
      </c>
      <c r="D76" s="156"/>
      <c r="E76" s="147" t="s">
        <v>29</v>
      </c>
      <c r="F76" s="148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86</v>
      </c>
      <c r="C77" s="141">
        <v>0.0013</v>
      </c>
      <c r="D77" s="102">
        <v>0.1299</v>
      </c>
      <c r="E77" s="141">
        <f aca="true" t="shared" si="10" ref="E77:F79">C77/454*1000000</f>
        <v>2.8634361233480172</v>
      </c>
      <c r="F77" s="76">
        <f t="shared" si="10"/>
        <v>286.12334801762114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92</v>
      </c>
      <c r="C78" s="141">
        <v>0.0011</v>
      </c>
      <c r="D78" s="102">
        <v>0.1317</v>
      </c>
      <c r="E78" s="141">
        <f t="shared" si="10"/>
        <v>2.4229074889867843</v>
      </c>
      <c r="F78" s="76">
        <f t="shared" si="10"/>
        <v>290.0881057268723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99</v>
      </c>
      <c r="C79" s="141">
        <v>0.0011</v>
      </c>
      <c r="D79" s="140">
        <v>0.138</v>
      </c>
      <c r="E79" s="141">
        <f t="shared" si="10"/>
        <v>2.4229074889867843</v>
      </c>
      <c r="F79" s="76">
        <f t="shared" si="10"/>
        <v>303.9647577092511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1.1194</v>
      </c>
      <c r="F85" s="132">
        <v>0.009</v>
      </c>
      <c r="G85" s="132">
        <v>1.2747</v>
      </c>
      <c r="H85" s="132">
        <v>1.0309</v>
      </c>
      <c r="I85" s="132">
        <v>0.7543</v>
      </c>
      <c r="J85" s="132">
        <v>0.7579</v>
      </c>
      <c r="K85" s="132">
        <v>0.1282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0.8933</v>
      </c>
      <c r="E86" s="133" t="s">
        <v>81</v>
      </c>
      <c r="F86" s="133">
        <v>0.008</v>
      </c>
      <c r="G86" s="133">
        <v>1.1387</v>
      </c>
      <c r="H86" s="133">
        <v>0.921</v>
      </c>
      <c r="I86" s="133">
        <v>0.6738</v>
      </c>
      <c r="J86" s="133">
        <v>0.6771</v>
      </c>
      <c r="K86" s="133">
        <v>0.1145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111.46</v>
      </c>
      <c r="E87" s="132">
        <v>124.7683</v>
      </c>
      <c r="F87" s="132" t="s">
        <v>81</v>
      </c>
      <c r="G87" s="132">
        <v>142.0781</v>
      </c>
      <c r="H87" s="132">
        <v>114.9072</v>
      </c>
      <c r="I87" s="132">
        <v>84.07</v>
      </c>
      <c r="J87" s="132">
        <v>84.4755</v>
      </c>
      <c r="K87" s="132">
        <v>14.2919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0.7845</v>
      </c>
      <c r="E88" s="133">
        <v>0.8782</v>
      </c>
      <c r="F88" s="133">
        <v>0.007</v>
      </c>
      <c r="G88" s="133" t="s">
        <v>81</v>
      </c>
      <c r="H88" s="133">
        <v>0.8088</v>
      </c>
      <c r="I88" s="133">
        <v>0.5917</v>
      </c>
      <c r="J88" s="133">
        <v>0.5946</v>
      </c>
      <c r="K88" s="133">
        <v>0.1006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0.97</v>
      </c>
      <c r="E89" s="132">
        <v>1.0858</v>
      </c>
      <c r="F89" s="132">
        <v>0.0087</v>
      </c>
      <c r="G89" s="132">
        <v>1.2365</v>
      </c>
      <c r="H89" s="132" t="s">
        <v>81</v>
      </c>
      <c r="I89" s="132">
        <v>0.7316</v>
      </c>
      <c r="J89" s="132">
        <v>0.7352</v>
      </c>
      <c r="K89" s="132">
        <v>0.1244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1.3258</v>
      </c>
      <c r="E90" s="133">
        <v>1.4841</v>
      </c>
      <c r="F90" s="133">
        <v>0.0119</v>
      </c>
      <c r="G90" s="133">
        <v>1.69</v>
      </c>
      <c r="H90" s="133">
        <v>1.3668</v>
      </c>
      <c r="I90" s="133" t="s">
        <v>81</v>
      </c>
      <c r="J90" s="133">
        <v>1.0048</v>
      </c>
      <c r="K90" s="133">
        <v>0.17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1.3194</v>
      </c>
      <c r="E91" s="132">
        <v>1.477</v>
      </c>
      <c r="F91" s="132">
        <v>0.0118</v>
      </c>
      <c r="G91" s="132">
        <v>1.6819</v>
      </c>
      <c r="H91" s="132">
        <v>1.3602</v>
      </c>
      <c r="I91" s="132">
        <v>0.9952</v>
      </c>
      <c r="J91" s="132" t="s">
        <v>81</v>
      </c>
      <c r="K91" s="132">
        <v>0.1692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7.7988</v>
      </c>
      <c r="E92" s="133">
        <v>8.73</v>
      </c>
      <c r="F92" s="133">
        <v>0.07</v>
      </c>
      <c r="G92" s="133">
        <v>9.9411</v>
      </c>
      <c r="H92" s="133">
        <v>8.04</v>
      </c>
      <c r="I92" s="133">
        <v>5.8823</v>
      </c>
      <c r="J92" s="133">
        <v>5.9107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55" t="s">
        <v>63</v>
      </c>
      <c r="C114" s="155"/>
      <c r="D114" s="155"/>
      <c r="E114" s="155"/>
      <c r="F114" s="155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54" t="s">
        <v>64</v>
      </c>
      <c r="C115" s="154"/>
      <c r="D115" s="154"/>
      <c r="E115" s="154"/>
      <c r="F115" s="154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54" t="s">
        <v>65</v>
      </c>
      <c r="C116" s="154"/>
      <c r="D116" s="154"/>
      <c r="E116" s="154"/>
      <c r="F116" s="154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54" t="s">
        <v>66</v>
      </c>
      <c r="C117" s="154"/>
      <c r="D117" s="154"/>
      <c r="E117" s="154"/>
      <c r="F117" s="154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4" t="s">
        <v>67</v>
      </c>
      <c r="C118" s="154"/>
      <c r="D118" s="154"/>
      <c r="E118" s="154"/>
      <c r="F118" s="154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4" t="s">
        <v>68</v>
      </c>
      <c r="C119" s="154"/>
      <c r="D119" s="154"/>
      <c r="E119" s="154"/>
      <c r="F119" s="154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4" t="s">
        <v>69</v>
      </c>
      <c r="C120" s="154"/>
      <c r="D120" s="154"/>
      <c r="E120" s="154"/>
      <c r="F120" s="154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61"/>
      <c r="D123" s="166"/>
      <c r="E123" s="166"/>
      <c r="F123" s="162"/>
    </row>
    <row r="124" spans="2:6" ht="30.75" customHeight="1">
      <c r="B124" s="35" t="s">
        <v>72</v>
      </c>
      <c r="C124" s="164" t="s">
        <v>73</v>
      </c>
      <c r="D124" s="164"/>
      <c r="E124" s="161" t="s">
        <v>74</v>
      </c>
      <c r="F124" s="162"/>
    </row>
    <row r="125" spans="2:6" ht="30.75" customHeight="1">
      <c r="B125" s="35" t="s">
        <v>75</v>
      </c>
      <c r="C125" s="164" t="s">
        <v>76</v>
      </c>
      <c r="D125" s="164"/>
      <c r="E125" s="161" t="s">
        <v>77</v>
      </c>
      <c r="F125" s="162"/>
    </row>
    <row r="126" spans="2:6" ht="15" customHeight="1">
      <c r="B126" s="165" t="s">
        <v>78</v>
      </c>
      <c r="C126" s="164" t="s">
        <v>79</v>
      </c>
      <c r="D126" s="164"/>
      <c r="E126" s="157" t="s">
        <v>80</v>
      </c>
      <c r="F126" s="158"/>
    </row>
    <row r="127" spans="2:6" ht="15" customHeight="1">
      <c r="B127" s="165"/>
      <c r="C127" s="164"/>
      <c r="D127" s="164"/>
      <c r="E127" s="159"/>
      <c r="F127" s="16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2017-06-26T07:03:49Z</dcterms:modified>
  <cp:category/>
  <cp:version/>
  <cp:contentType/>
  <cp:contentStatus/>
</cp:coreProperties>
</file>