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<sst xmlns="http://schemas.openxmlformats.org/spreadsheetml/2006/main" count="172" uniqueCount="102">
  <si>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</si>
  <si>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</si>
  <si>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</si>
  <si>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</si>
  <si>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</si>
  <si>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</si>
  <si>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</si>
  <si>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</si>
  <si>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</si>
  <si>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</si>
  <si>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</si>
  <si>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</si>
  <si>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</si>
  <si>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</si>
  <si>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</si>
  <si>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</si>
  <si>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</si>
  <si>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</si>
  <si>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</si>
  <si>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</si>
  <si>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</si>
  <si>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</si>
  <si>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</si>
  <si>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</si>
  <si>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</si>
  <si>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</si>
  <si>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</si>
  <si>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</si>
  <si>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</si>
  <si>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</si>
  <si>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</si>
  <si>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</si>
  <si>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</si>
  <si>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</si>
  <si>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</si>
  <si>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</si>
  <si>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</si>
  <si>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</si>
  <si>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</si>
  <si>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</si>
  <si>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</si>
  <si>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</si>
  <si>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</si>
  <si>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</si>
  <si>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</si>
  <si>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</si>
  <si>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</si>
  <si>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</si>
  <si>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</si>
  <si>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</si>
  <si>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</si>
  <si>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</si>
  <si>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</si>
  <si>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</si>
  <si>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</si>
  <si>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</si>
  <si>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</si>
  <si>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</si>
  <si>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</si>
  <si>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</si>
  <si>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</si>
  <si>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</si>
  <si>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</si>
  <si>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</si>
  <si>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</si>
  <si>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</si>
  <si>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</si>
  <si>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</si>
  <si>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</si>
  <si>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</si>
  <si>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</si>
  <si>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</si>
  <si>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</si>
  <si>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</si>
  <si>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</si>
  <si>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</si>
  <si>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</si>
  <si>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</si>
  <si>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</si>
  <si>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</si>
  <si>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</si>
  <si>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</si>
  <si>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</si>
  <si>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</si>
  <si>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</si>
  <si>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</si>
  <si>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</si>
  <si>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</si>
  <si>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</si>
  <si>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</si>
  <si>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</si>
  <si>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</si>
  <si>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</si>
  <si>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</si>
  <si>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</si>
  <si>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</si>
  <si>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</si>
  <si>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</si>
  <si>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</si>
  <si>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</si>
  <si>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</si>
  <si>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 xml:space="preserve">                                  23 березня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</si>
</sst>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9" t="s">
        <v>101</v>
      </c>
      <c r="D4" s="150"/>
      <c r="E4" s="150"/>
      <c r="F4" s="15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0.002</v>
      </c>
      <c r="D7" s="13">
        <v>3.43</v>
      </c>
      <c r="E7" s="110">
        <v>0.079</v>
      </c>
      <c r="F7" s="12">
        <v>151.33</v>
      </c>
    </row>
    <row r="8" spans="2:6" s="5" customFormat="1" ht="15">
      <c r="B8" s="23" t="s">
        <v>89</v>
      </c>
      <c r="C8" s="134">
        <v>0</v>
      </c>
      <c r="D8" s="13">
        <v>3.486</v>
      </c>
      <c r="E8" s="134">
        <v>0</v>
      </c>
      <c r="F8" s="12">
        <v>153.93</v>
      </c>
    </row>
    <row r="9" spans="2:17" s="5" customFormat="1" ht="15">
      <c r="B9" s="23" t="s">
        <v>99</v>
      </c>
      <c r="C9" s="131">
        <v>0.004</v>
      </c>
      <c r="D9" s="13">
        <v>3.54</v>
      </c>
      <c r="E9" s="131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41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90</v>
      </c>
      <c r="C12" s="135">
        <v>0.89</v>
      </c>
      <c r="D12" s="68">
        <v>169.75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91</v>
      </c>
      <c r="C13" s="135">
        <v>0.88</v>
      </c>
      <c r="D13" s="12">
        <v>172.5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93</v>
      </c>
      <c r="C14" s="135">
        <v>0.59</v>
      </c>
      <c r="D14" s="12">
        <v>171.5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6" t="s">
        <v>74</v>
      </c>
      <c r="D16" s="146"/>
      <c r="E16" s="147" t="s">
        <v>6</v>
      </c>
      <c r="F16" s="148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37">
        <v>1.33</v>
      </c>
      <c r="D17" s="84">
        <v>20800</v>
      </c>
      <c r="E17" s="124">
        <f aca="true" t="shared" si="0" ref="E17:F19">C17/$D$87</f>
        <v>0.012017710309930424</v>
      </c>
      <c r="F17" s="68">
        <f t="shared" si="0"/>
        <v>187.94614620041565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88</v>
      </c>
      <c r="C18" s="139">
        <v>330</v>
      </c>
      <c r="D18" s="84">
        <v>20520</v>
      </c>
      <c r="E18" s="135">
        <f t="shared" si="0"/>
        <v>2.9818378964489023</v>
      </c>
      <c r="F18" s="68">
        <f t="shared" si="0"/>
        <v>185.41610192464083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94</v>
      </c>
      <c r="C19" s="139">
        <v>100</v>
      </c>
      <c r="D19" s="84">
        <v>23160</v>
      </c>
      <c r="E19" s="135">
        <f t="shared" si="0"/>
        <v>0.9035872413481522</v>
      </c>
      <c r="F19" s="68">
        <f t="shared" si="0"/>
        <v>209.27080509623204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7" t="s">
        <v>5</v>
      </c>
      <c r="D21" s="148"/>
      <c r="E21" s="146" t="s">
        <v>6</v>
      </c>
      <c r="F21" s="14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0.232</v>
      </c>
      <c r="D22" s="13">
        <v>5.606</v>
      </c>
      <c r="E22" s="131">
        <f aca="true" t="shared" si="1" ref="E22:F24">C22*36.7437</f>
        <v>8.524538399999999</v>
      </c>
      <c r="F22" s="12">
        <f t="shared" si="1"/>
        <v>205.98518219999997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31">
        <v>0.2</v>
      </c>
      <c r="D23" s="13">
        <v>5.554</v>
      </c>
      <c r="E23" s="131">
        <f t="shared" si="1"/>
        <v>7.348739999999999</v>
      </c>
      <c r="F23" s="12">
        <f t="shared" si="1"/>
        <v>204.0745098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99</v>
      </c>
      <c r="C24" s="131">
        <v>0.174</v>
      </c>
      <c r="D24" s="72">
        <v>5.556</v>
      </c>
      <c r="E24" s="131">
        <f t="shared" si="1"/>
        <v>6.393403799999999</v>
      </c>
      <c r="F24" s="12">
        <f t="shared" si="1"/>
        <v>204.1479972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6" t="s">
        <v>9</v>
      </c>
      <c r="D26" s="146"/>
      <c r="E26" s="147" t="s">
        <v>10</v>
      </c>
      <c r="F26" s="148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2.48</v>
      </c>
      <c r="D27" s="68">
        <v>196</v>
      </c>
      <c r="E27" s="140">
        <f>C27*36.7437</f>
        <v>91.124376</v>
      </c>
      <c r="F27" s="68">
        <f>D27/$D$86</f>
        <v>212.51219776645343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87</v>
      </c>
      <c r="C28" s="131">
        <v>1.75</v>
      </c>
      <c r="D28" s="12">
        <v>188.5</v>
      </c>
      <c r="E28" s="140">
        <f>C28*36.7437</f>
        <v>64.301475</v>
      </c>
      <c r="F28" s="68">
        <f>D28/$D$86</f>
        <v>204.38035346416567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98</v>
      </c>
      <c r="C29" s="131">
        <v>1.6</v>
      </c>
      <c r="D29" s="12">
        <v>190.25</v>
      </c>
      <c r="E29" s="140">
        <f>C29*36.7437</f>
        <v>58.789919999999995</v>
      </c>
      <c r="F29" s="68">
        <f>D29/$D$86</f>
        <v>206.27778380136616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6" t="s">
        <v>12</v>
      </c>
      <c r="D31" s="146"/>
      <c r="E31" s="146" t="s">
        <v>10</v>
      </c>
      <c r="F31" s="1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0</v>
      </c>
      <c r="D32" s="12">
        <v>349</v>
      </c>
      <c r="E32" s="135">
        <f>C32/$D$86</f>
        <v>0</v>
      </c>
      <c r="F32" s="68">
        <f aca="true" t="shared" si="2" ref="E32:F34">D32/$D$86</f>
        <v>378.4018215331237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0.5</v>
      </c>
      <c r="D33" s="12">
        <v>354.5</v>
      </c>
      <c r="E33" s="135">
        <f t="shared" si="2"/>
        <v>0.5421229534858506</v>
      </c>
      <c r="F33" s="68">
        <f t="shared" si="2"/>
        <v>384.3651740214681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93</v>
      </c>
      <c r="C34" s="135">
        <v>0.42</v>
      </c>
      <c r="D34" s="12">
        <v>358.5</v>
      </c>
      <c r="E34" s="135">
        <f t="shared" si="2"/>
        <v>0.4553832809281145</v>
      </c>
      <c r="F34" s="68">
        <f t="shared" si="2"/>
        <v>388.7021576493549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4" t="s">
        <v>5</v>
      </c>
      <c r="D36" s="145"/>
      <c r="E36" s="144" t="s">
        <v>6</v>
      </c>
      <c r="F36" s="14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0.064</v>
      </c>
      <c r="D37" s="72">
        <v>2.694</v>
      </c>
      <c r="E37" s="131">
        <f aca="true" t="shared" si="3" ref="E37:F39">C37*58.0164</f>
        <v>3.7130495999999997</v>
      </c>
      <c r="F37" s="68">
        <f t="shared" si="3"/>
        <v>156.29618159999998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31">
        <v>0.054</v>
      </c>
      <c r="D38" s="72">
        <v>2.68</v>
      </c>
      <c r="E38" s="131">
        <f t="shared" si="3"/>
        <v>3.1328856</v>
      </c>
      <c r="F38" s="68">
        <f t="shared" si="3"/>
        <v>155.483952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99</v>
      </c>
      <c r="C39" s="131">
        <v>0.052</v>
      </c>
      <c r="D39" s="72" t="s">
        <v>72</v>
      </c>
      <c r="E39" s="131">
        <f t="shared" si="3"/>
        <v>3.0168527999999997</v>
      </c>
      <c r="F39" s="68" t="s">
        <v>72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4" t="s">
        <v>5</v>
      </c>
      <c r="D41" s="145"/>
      <c r="E41" s="144" t="s">
        <v>6</v>
      </c>
      <c r="F41" s="1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0.214</v>
      </c>
      <c r="D42" s="72">
        <v>8.806</v>
      </c>
      <c r="E42" s="131">
        <f>C42*36.7437</f>
        <v>7.863151799999999</v>
      </c>
      <c r="F42" s="68">
        <f aca="true" t="shared" si="4" ref="E42:F44">D42*36.7437</f>
        <v>323.56502219999993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89</v>
      </c>
      <c r="C43" s="131">
        <v>0.206</v>
      </c>
      <c r="D43" s="72">
        <v>8.84</v>
      </c>
      <c r="E43" s="131">
        <f t="shared" si="4"/>
        <v>7.5692021999999985</v>
      </c>
      <c r="F43" s="68">
        <f t="shared" si="4"/>
        <v>324.814308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100</v>
      </c>
      <c r="C44" s="131">
        <v>0.194</v>
      </c>
      <c r="D44" s="72">
        <v>8.822</v>
      </c>
      <c r="E44" s="131">
        <f t="shared" si="4"/>
        <v>7.128277799999999</v>
      </c>
      <c r="F44" s="68">
        <f t="shared" si="4"/>
        <v>324.15292139999997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6" t="s">
        <v>73</v>
      </c>
      <c r="D46" s="146"/>
      <c r="E46" s="147" t="s">
        <v>6</v>
      </c>
      <c r="F46" s="148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95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5"/>
    </row>
    <row r="52" spans="2:19" s="21" customFormat="1" ht="15">
      <c r="B52" s="23" t="s">
        <v>81</v>
      </c>
      <c r="C52" s="139">
        <v>8.4</v>
      </c>
      <c r="D52" s="73">
        <v>335</v>
      </c>
      <c r="E52" s="131">
        <f>C52*1.1023</f>
        <v>9.25932</v>
      </c>
      <c r="F52" s="73">
        <f aca="true" t="shared" si="5" ref="E52:F54">D52*1.1023</f>
        <v>369.2705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89</v>
      </c>
      <c r="C53" s="139">
        <v>9.6</v>
      </c>
      <c r="D53" s="73">
        <v>323.6</v>
      </c>
      <c r="E53" s="131">
        <f t="shared" si="5"/>
        <v>10.58208</v>
      </c>
      <c r="F53" s="73">
        <f t="shared" si="5"/>
        <v>356.70428000000004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100</v>
      </c>
      <c r="C54" s="139">
        <v>7.8</v>
      </c>
      <c r="D54" s="73">
        <v>314.6</v>
      </c>
      <c r="E54" s="131">
        <f>C54*1.1023</f>
        <v>8.59794</v>
      </c>
      <c r="F54" s="73">
        <f t="shared" si="5"/>
        <v>346.78358000000003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4" t="s">
        <v>18</v>
      </c>
      <c r="D56" s="145"/>
      <c r="E56" s="144" t="s">
        <v>19</v>
      </c>
      <c r="F56" s="14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5">
        <v>0.5</v>
      </c>
      <c r="D57" s="68">
        <v>26.15</v>
      </c>
      <c r="E57" s="135">
        <f>C57/454*1000</f>
        <v>1.1013215859030838</v>
      </c>
      <c r="F57" s="68">
        <f aca="true" t="shared" si="6" ref="E57:F59">D57/454*1000</f>
        <v>57.59911894273127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89</v>
      </c>
      <c r="C58" s="135">
        <v>0.46</v>
      </c>
      <c r="D58" s="68">
        <v>26.34</v>
      </c>
      <c r="E58" s="135">
        <f t="shared" si="6"/>
        <v>1.0132158590308369</v>
      </c>
      <c r="F58" s="68">
        <f t="shared" si="6"/>
        <v>58.01762114537445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100</v>
      </c>
      <c r="C59" s="135">
        <v>0.45</v>
      </c>
      <c r="D59" s="68">
        <v>26.46</v>
      </c>
      <c r="E59" s="135">
        <f t="shared" si="6"/>
        <v>0.9911894273127754</v>
      </c>
      <c r="F59" s="68">
        <f t="shared" si="6"/>
        <v>58.28193832599119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2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4" t="s">
        <v>21</v>
      </c>
      <c r="D61" s="145"/>
      <c r="E61" s="144" t="s">
        <v>6</v>
      </c>
      <c r="F61" s="14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10">
        <v>0.05</v>
      </c>
      <c r="D62" s="72">
        <v>13.225</v>
      </c>
      <c r="E62" s="110">
        <f aca="true" t="shared" si="7" ref="E62:F64">C62*22.026</f>
        <v>1.1013</v>
      </c>
      <c r="F62" s="68">
        <f t="shared" si="7"/>
        <v>291.29384999999996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10">
        <v>0.005</v>
      </c>
      <c r="D63" s="72">
        <v>13.225</v>
      </c>
      <c r="E63" s="110">
        <f t="shared" si="7"/>
        <v>0.11013</v>
      </c>
      <c r="F63" s="68">
        <f t="shared" si="7"/>
        <v>291.29384999999996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10">
        <v>0.02</v>
      </c>
      <c r="D64" s="72">
        <v>11.705</v>
      </c>
      <c r="E64" s="110">
        <f t="shared" si="7"/>
        <v>0.44052</v>
      </c>
      <c r="F64" s="68">
        <f t="shared" si="7"/>
        <v>257.81433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4" t="s">
        <v>77</v>
      </c>
      <c r="D66" s="145"/>
      <c r="E66" s="144" t="s">
        <v>23</v>
      </c>
      <c r="F66" s="14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92</v>
      </c>
      <c r="C67" s="110">
        <v>0.099</v>
      </c>
      <c r="D67" s="72">
        <v>0.878</v>
      </c>
      <c r="E67" s="110">
        <f aca="true" t="shared" si="8" ref="E67:F69">C67/3.785</f>
        <v>0.026155878467635403</v>
      </c>
      <c r="F67" s="68">
        <f t="shared" si="8"/>
        <v>0.2319682959048877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10">
        <v>0.099</v>
      </c>
      <c r="D68" s="72">
        <v>0.895</v>
      </c>
      <c r="E68" s="110">
        <f t="shared" si="8"/>
        <v>0.026155878467635403</v>
      </c>
      <c r="F68" s="68">
        <f t="shared" si="8"/>
        <v>0.23645970937912814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0.099</v>
      </c>
      <c r="D69" s="72">
        <v>0.99</v>
      </c>
      <c r="E69" s="110">
        <f t="shared" si="8"/>
        <v>0.026155878467635403</v>
      </c>
      <c r="F69" s="68">
        <f t="shared" si="8"/>
        <v>0.261558784676354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4" t="s">
        <v>25</v>
      </c>
      <c r="D71" s="145"/>
      <c r="E71" s="144" t="s">
        <v>26</v>
      </c>
      <c r="F71" s="14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86</v>
      </c>
      <c r="C72" s="163">
        <v>0</v>
      </c>
      <c r="D72" s="119" t="s">
        <v>72</v>
      </c>
      <c r="E72" s="163">
        <f>C72/454*100</f>
        <v>0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92</v>
      </c>
      <c r="C73" s="136">
        <v>0.00425</v>
      </c>
      <c r="D73" s="119">
        <v>0.99375</v>
      </c>
      <c r="E73" s="136">
        <f>C73/454*100</f>
        <v>0.0009361233480176211</v>
      </c>
      <c r="F73" s="74">
        <f>D73/454*1000</f>
        <v>2.188876651982379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36">
        <v>0.00375</v>
      </c>
      <c r="D74" s="119">
        <v>0.985</v>
      </c>
      <c r="E74" s="136">
        <f>C74/454*100</f>
        <v>0.0008259911894273127</v>
      </c>
      <c r="F74" s="74">
        <f>D74/454*1000</f>
        <v>2.169603524229075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3" t="s">
        <v>25</v>
      </c>
      <c r="D76" s="143"/>
      <c r="E76" s="144" t="s">
        <v>28</v>
      </c>
      <c r="F76" s="14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41">
        <v>0.0013</v>
      </c>
      <c r="D77" s="120">
        <v>0.1106</v>
      </c>
      <c r="E77" s="141">
        <f>C77/454*1000000</f>
        <v>2.8634361233480172</v>
      </c>
      <c r="F77" s="68">
        <f>D77/454*1000000</f>
        <v>243.61233480176213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41">
        <v>0.0007</v>
      </c>
      <c r="D78" s="120" t="s">
        <v>72</v>
      </c>
      <c r="E78" s="141">
        <f>C78/454*1000000</f>
        <v>1.5418502202643172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97</v>
      </c>
      <c r="C79" s="141">
        <v>0.0008</v>
      </c>
      <c r="D79" s="120" t="s">
        <v>72</v>
      </c>
      <c r="E79" s="141">
        <f>C79/454*1000000</f>
        <v>1.762114537444934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1.0843</v>
      </c>
      <c r="F85" s="130">
        <v>0.009</v>
      </c>
      <c r="G85" s="130">
        <v>1.1776</v>
      </c>
      <c r="H85" s="130">
        <v>1.0256</v>
      </c>
      <c r="I85" s="130">
        <v>0.6897</v>
      </c>
      <c r="J85" s="130">
        <v>0.5913</v>
      </c>
      <c r="K85" s="130">
        <v>0.1289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0.9223</v>
      </c>
      <c r="E86" s="130" t="s">
        <v>72</v>
      </c>
      <c r="F86" s="130">
        <v>0.0083</v>
      </c>
      <c r="G86" s="130">
        <v>1.0861</v>
      </c>
      <c r="H86" s="130">
        <v>0.9459</v>
      </c>
      <c r="I86" s="130">
        <v>0.6361</v>
      </c>
      <c r="J86" s="130">
        <v>0.5453</v>
      </c>
      <c r="K86" s="130">
        <v>0.1189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110.67</v>
      </c>
      <c r="E87" s="130">
        <v>119.9995</v>
      </c>
      <c r="F87" s="130" t="s">
        <v>72</v>
      </c>
      <c r="G87" s="130">
        <v>130.325</v>
      </c>
      <c r="H87" s="130">
        <v>113.5077</v>
      </c>
      <c r="I87" s="130">
        <v>76.3294</v>
      </c>
      <c r="J87" s="130">
        <v>65.4392</v>
      </c>
      <c r="K87" s="130">
        <v>14.2708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0.8492</v>
      </c>
      <c r="E88" s="130">
        <v>0.9208</v>
      </c>
      <c r="F88" s="130">
        <v>0.0077</v>
      </c>
      <c r="G88" s="130" t="s">
        <v>72</v>
      </c>
      <c r="H88" s="130">
        <v>0.871</v>
      </c>
      <c r="I88" s="130">
        <v>0.5857</v>
      </c>
      <c r="J88" s="130">
        <v>0.5021</v>
      </c>
      <c r="K88" s="130">
        <v>0.1095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0.975</v>
      </c>
      <c r="E89" s="130">
        <v>1.0572</v>
      </c>
      <c r="F89" s="130">
        <v>0.0088</v>
      </c>
      <c r="G89" s="130">
        <v>1.1482</v>
      </c>
      <c r="H89" s="130" t="s">
        <v>72</v>
      </c>
      <c r="I89" s="130">
        <v>0.6725</v>
      </c>
      <c r="J89" s="130">
        <v>0.5765</v>
      </c>
      <c r="K89" s="130">
        <v>0.1257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1.4499</v>
      </c>
      <c r="E90" s="130">
        <v>1.5721</v>
      </c>
      <c r="F90" s="130">
        <v>0.0131</v>
      </c>
      <c r="G90" s="130">
        <v>1.7074</v>
      </c>
      <c r="H90" s="130">
        <v>1.4871</v>
      </c>
      <c r="I90" s="130" t="s">
        <v>72</v>
      </c>
      <c r="J90" s="130">
        <v>0.8573</v>
      </c>
      <c r="K90" s="130">
        <v>0.187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1.6912</v>
      </c>
      <c r="E91" s="130">
        <v>1.8338</v>
      </c>
      <c r="F91" s="130">
        <v>0.0153</v>
      </c>
      <c r="G91" s="130">
        <v>1.9915</v>
      </c>
      <c r="H91" s="130">
        <v>1.7346</v>
      </c>
      <c r="I91" s="130">
        <v>1.1664</v>
      </c>
      <c r="J91" s="130" t="s">
        <v>72</v>
      </c>
      <c r="K91" s="130">
        <v>0.2181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7.755</v>
      </c>
      <c r="E92" s="130">
        <v>8.4087</v>
      </c>
      <c r="F92" s="130">
        <v>0.0701</v>
      </c>
      <c r="G92" s="130">
        <v>9.1323</v>
      </c>
      <c r="H92" s="130">
        <v>7.9538</v>
      </c>
      <c r="I92" s="130">
        <v>5.3486</v>
      </c>
      <c r="J92" s="130">
        <v>4.5855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0.9222539887485013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1" t="s">
        <v>54</v>
      </c>
      <c r="C114" s="161"/>
      <c r="D114" s="161"/>
      <c r="E114" s="161"/>
      <c r="F114" s="161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2" t="s">
        <v>55</v>
      </c>
      <c r="C115" s="142"/>
      <c r="D115" s="142"/>
      <c r="E115" s="142"/>
      <c r="F115" s="142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2" t="s">
        <v>56</v>
      </c>
      <c r="C116" s="142"/>
      <c r="D116" s="142"/>
      <c r="E116" s="142"/>
      <c r="F116" s="142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2" t="s">
        <v>57</v>
      </c>
      <c r="C117" s="142"/>
      <c r="D117" s="142"/>
      <c r="E117" s="142"/>
      <c r="F117" s="142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2" t="s">
        <v>58</v>
      </c>
      <c r="C118" s="142"/>
      <c r="D118" s="142"/>
      <c r="E118" s="142"/>
      <c r="F118" s="142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2" t="s">
        <v>59</v>
      </c>
      <c r="C119" s="142"/>
      <c r="D119" s="142"/>
      <c r="E119" s="142"/>
      <c r="F119" s="142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2" t="s">
        <v>60</v>
      </c>
      <c r="C120" s="142"/>
      <c r="D120" s="142"/>
      <c r="E120" s="142"/>
      <c r="F120" s="142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2" t="s">
        <v>61</v>
      </c>
      <c r="C121" s="162"/>
      <c r="D121" s="162"/>
      <c r="E121" s="162"/>
      <c r="F121" s="162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8"/>
      <c r="D123" s="160"/>
      <c r="E123" s="160"/>
      <c r="F123" s="159"/>
      <c r="G123" s="113"/>
      <c r="H123" s="113"/>
    </row>
    <row r="124" spans="2:8" ht="30.75" customHeight="1">
      <c r="B124" s="31" t="s">
        <v>63</v>
      </c>
      <c r="C124" s="158" t="s">
        <v>64</v>
      </c>
      <c r="D124" s="159"/>
      <c r="E124" s="158" t="s">
        <v>65</v>
      </c>
      <c r="F124" s="159"/>
      <c r="G124" s="113"/>
      <c r="H124" s="113"/>
    </row>
    <row r="125" spans="2:8" ht="30.75" customHeight="1">
      <c r="B125" s="31" t="s">
        <v>66</v>
      </c>
      <c r="C125" s="158" t="s">
        <v>67</v>
      </c>
      <c r="D125" s="159"/>
      <c r="E125" s="158" t="s">
        <v>68</v>
      </c>
      <c r="F125" s="159"/>
      <c r="G125" s="113"/>
      <c r="H125" s="113"/>
    </row>
    <row r="126" spans="2:8" ht="15" customHeight="1">
      <c r="B126" s="152" t="s">
        <v>69</v>
      </c>
      <c r="C126" s="154" t="s">
        <v>70</v>
      </c>
      <c r="D126" s="155"/>
      <c r="E126" s="154" t="s">
        <v>71</v>
      </c>
      <c r="F126" s="155"/>
      <c r="G126" s="113"/>
      <c r="H126" s="113"/>
    </row>
    <row r="127" spans="2:8" ht="15" customHeight="1">
      <c r="B127" s="153"/>
      <c r="C127" s="156"/>
      <c r="D127" s="157"/>
      <c r="E127" s="156"/>
      <c r="F127" s="157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2020-03-24T13:14:55Z</dcterms:modified>
  <cp:category/>
  <cp:version/>
  <cp:contentType/>
  <cp:contentStatus/>
</cp:coreProperties>
</file>