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<sst xmlns="http://schemas.openxmlformats.org/spreadsheetml/2006/main" count="146" uniqueCount="101">
  <si>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</si>
  <si>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</si>
  <si>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</si>
  <si>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</si>
  <si>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</si>
  <si>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</si>
  <si>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</si>
  <si>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</si>
  <si>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</si>
  <si>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</si>
  <si>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</si>
  <si>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</si>
  <si>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</si>
  <si>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</si>
  <si>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</si>
  <si>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</si>
  <si>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</si>
  <si>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</si>
  <si>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</si>
  <si>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</si>
  <si>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</si>
  <si>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</si>
  <si>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</si>
  <si>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</si>
  <si>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</si>
  <si>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</si>
  <si>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</si>
  <si>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</si>
  <si>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</si>
  <si>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</si>
  <si>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</si>
  <si>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</si>
  <si>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</si>
  <si>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</si>
  <si>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</si>
  <si>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</si>
  <si>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</si>
  <si>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</si>
  <si>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</si>
  <si>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</si>
  <si>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</si>
  <si>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</si>
  <si>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</si>
  <si>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</si>
  <si>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</si>
  <si>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</si>
  <si>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</si>
  <si>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</si>
  <si>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</si>
  <si>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</si>
  <si>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</si>
  <si>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</si>
  <si>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</si>
  <si>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</si>
  <si>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</si>
  <si>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</si>
  <si>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</si>
  <si>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</si>
  <si>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</si>
  <si>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</si>
  <si>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</si>
  <si>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</si>
  <si>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</si>
  <si>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</si>
  <si>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</si>
  <si>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</si>
  <si>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</si>
  <si>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</si>
  <si>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</si>
  <si>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</si>
  <si>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</si>
  <si>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</si>
  <si>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</si>
  <si>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</si>
  <si>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</si>
  <si>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</si>
  <si>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</si>
  <si>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</si>
  <si>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</si>
  <si>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</si>
  <si>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</si>
  <si>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</si>
  <si>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</si>
  <si>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</si>
  <si>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</si>
  <si>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</si>
  <si>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</si>
  <si>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</si>
  <si>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</si>
  <si>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</si>
  <si>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</si>
  <si>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</si>
  <si>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</si>
  <si>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</si>
  <si>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</si>
  <si>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</si>
  <si>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</si>
  <si>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</si>
  <si>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Euronext - Грудень '16 (€/МT)</t>
  </si>
  <si>
    <t>CME - Травень '17</t>
  </si>
  <si>
    <t>22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</si>
</sst>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100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89</v>
      </c>
      <c r="C7" s="140">
        <v>0.032</v>
      </c>
      <c r="D7" s="14">
        <v>3.362</v>
      </c>
      <c r="E7" s="140">
        <f aca="true" t="shared" si="0" ref="E7:F9">C7*39.3683</f>
        <v>1.2597856</v>
      </c>
      <c r="F7" s="13">
        <f t="shared" si="0"/>
        <v>132.3562246</v>
      </c>
    </row>
    <row r="8" spans="2:6" s="6" customFormat="1" ht="15">
      <c r="B8" s="25" t="s">
        <v>94</v>
      </c>
      <c r="C8" s="140">
        <v>0.032</v>
      </c>
      <c r="D8" s="14">
        <v>3.462</v>
      </c>
      <c r="E8" s="140">
        <f t="shared" si="0"/>
        <v>1.2597856</v>
      </c>
      <c r="F8" s="13">
        <f t="shared" si="0"/>
        <v>136.2930546</v>
      </c>
    </row>
    <row r="9" spans="2:17" s="6" customFormat="1" ht="15">
      <c r="B9" s="25" t="s">
        <v>99</v>
      </c>
      <c r="C9" s="140">
        <v>0.03</v>
      </c>
      <c r="D9" s="14">
        <v>3.532</v>
      </c>
      <c r="E9" s="140">
        <f t="shared" si="0"/>
        <v>1.1810489999999998</v>
      </c>
      <c r="F9" s="13">
        <f t="shared" si="0"/>
        <v>139.0488356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1">
        <v>0.31</v>
      </c>
      <c r="D12" s="13">
        <v>161.5</v>
      </c>
      <c r="E12" s="141">
        <f>C12/D86</f>
        <v>0.34710558728025975</v>
      </c>
      <c r="F12" s="79">
        <f>D12/D86</f>
        <v>180.83081401858695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9">
        <v>0</v>
      </c>
      <c r="D13" s="13">
        <v>163.75</v>
      </c>
      <c r="E13" s="149">
        <f>C13/D86</f>
        <v>0</v>
      </c>
      <c r="F13" s="79">
        <f>D13/D86</f>
        <v>183.35012876497592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96</v>
      </c>
      <c r="C14" s="149">
        <v>0</v>
      </c>
      <c r="D14" s="13">
        <v>165.75</v>
      </c>
      <c r="E14" s="149">
        <f>C14/D87</f>
        <v>0</v>
      </c>
      <c r="F14" s="79">
        <f>D14/D86</f>
        <v>185.58951965065503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/>
      <c r="C16" s="164"/>
      <c r="D16" s="164"/>
      <c r="E16" s="165"/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/>
      <c r="C17" s="141"/>
      <c r="D17" s="103"/>
      <c r="E17" s="141"/>
      <c r="F17" s="79"/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/>
      <c r="C18" s="144"/>
      <c r="D18" s="103"/>
      <c r="E18" s="144"/>
      <c r="F18" s="79"/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/>
      <c r="C19" s="144"/>
      <c r="D19" s="103"/>
      <c r="E19" s="144"/>
      <c r="F19" s="79"/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89</v>
      </c>
      <c r="C22" s="140">
        <v>0.022</v>
      </c>
      <c r="D22" s="14">
        <v>4.046</v>
      </c>
      <c r="E22" s="140">
        <f aca="true" t="shared" si="1" ref="E22:F24">C22*36.7437</f>
        <v>0.8083613999999999</v>
      </c>
      <c r="F22" s="13">
        <f t="shared" si="1"/>
        <v>148.66501019999998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94</v>
      </c>
      <c r="C23" s="140">
        <v>0.01</v>
      </c>
      <c r="D23" s="14">
        <v>4.28</v>
      </c>
      <c r="E23" s="140">
        <f t="shared" si="1"/>
        <v>0.36743699999999996</v>
      </c>
      <c r="F23" s="13">
        <f t="shared" si="1"/>
        <v>157.263036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99</v>
      </c>
      <c r="C24" s="140">
        <v>0.006</v>
      </c>
      <c r="D24" s="107">
        <v>4.414</v>
      </c>
      <c r="E24" s="140">
        <f t="shared" si="1"/>
        <v>0.2204622</v>
      </c>
      <c r="F24" s="13">
        <f t="shared" si="1"/>
        <v>162.18669179999998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98</v>
      </c>
      <c r="C27" s="144">
        <v>0.31</v>
      </c>
      <c r="D27" s="79">
        <v>162</v>
      </c>
      <c r="E27" s="144">
        <f>C27/$D$86</f>
        <v>0.34710558728025975</v>
      </c>
      <c r="F27" s="79">
        <f>D27/D86</f>
        <v>181.39066174000672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96</v>
      </c>
      <c r="C28" s="144">
        <v>0.15</v>
      </c>
      <c r="D28" s="13">
        <v>166.5</v>
      </c>
      <c r="E28" s="144">
        <f>C28/$D$86</f>
        <v>0.16795431642593214</v>
      </c>
      <c r="F28" s="79">
        <f>D28/D86</f>
        <v>186.4292912327847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97</v>
      </c>
      <c r="C29" s="149">
        <v>0</v>
      </c>
      <c r="D29" s="13">
        <v>169.75</v>
      </c>
      <c r="E29" s="149">
        <f>C29/$D$86</f>
        <v>0</v>
      </c>
      <c r="F29" s="79">
        <f>D29/D86</f>
        <v>190.0683014220132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1.06</v>
      </c>
      <c r="D32" s="13">
        <v>380</v>
      </c>
      <c r="E32" s="144">
        <f>C32/$D$86</f>
        <v>1.1868771694099205</v>
      </c>
      <c r="F32" s="79">
        <f>D32/D86</f>
        <v>425.48426827902813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4">
        <v>0.93</v>
      </c>
      <c r="D33" s="13">
        <v>379.75</v>
      </c>
      <c r="E33" s="144">
        <f>C33/$D$86</f>
        <v>1.0413167618407793</v>
      </c>
      <c r="F33" s="79">
        <f>D33/$D$86</f>
        <v>425.2043444183182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97</v>
      </c>
      <c r="C34" s="144">
        <v>0.93</v>
      </c>
      <c r="D34" s="73">
        <v>378.5</v>
      </c>
      <c r="E34" s="144">
        <f>C34/$D$86</f>
        <v>1.0413167618407793</v>
      </c>
      <c r="F34" s="79">
        <f>D34/$D$86</f>
        <v>423.80472511476876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5">
        <v>0.01</v>
      </c>
      <c r="D37" s="83">
        <v>1.78</v>
      </c>
      <c r="E37" s="145">
        <f aca="true" t="shared" si="2" ref="E37:F39">C37*58.0164</f>
        <v>0.580164</v>
      </c>
      <c r="F37" s="79">
        <f t="shared" si="2"/>
        <v>103.26919199999999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94</v>
      </c>
      <c r="C38" s="145">
        <v>0.006</v>
      </c>
      <c r="D38" s="83">
        <v>1.89</v>
      </c>
      <c r="E38" s="145">
        <f>C38*58.0164</f>
        <v>0.3480984</v>
      </c>
      <c r="F38" s="79">
        <f t="shared" si="2"/>
        <v>109.65099599999999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99</v>
      </c>
      <c r="C39" s="147">
        <v>0</v>
      </c>
      <c r="D39" s="83">
        <v>1.926</v>
      </c>
      <c r="E39" s="147">
        <f>C39*58.0164</f>
        <v>0</v>
      </c>
      <c r="F39" s="79">
        <f t="shared" si="2"/>
        <v>111.7395864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5">
        <v>0.01</v>
      </c>
      <c r="D42" s="83">
        <v>9.756</v>
      </c>
      <c r="E42" s="145">
        <f aca="true" t="shared" si="3" ref="E42:F44">C42*36.7437</f>
        <v>0.36743699999999996</v>
      </c>
      <c r="F42" s="79">
        <f t="shared" si="3"/>
        <v>358.4715372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5">
        <v>0.01</v>
      </c>
      <c r="D43" s="83">
        <v>9.802</v>
      </c>
      <c r="E43" s="145">
        <f t="shared" si="3"/>
        <v>0.36743699999999996</v>
      </c>
      <c r="F43" s="79">
        <f t="shared" si="3"/>
        <v>360.16174739999997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45">
        <v>0.012</v>
      </c>
      <c r="D44" s="83">
        <v>9.842</v>
      </c>
      <c r="E44" s="145">
        <f t="shared" si="3"/>
        <v>0.4409244</v>
      </c>
      <c r="F44" s="79">
        <f t="shared" si="3"/>
        <v>361.6314954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/>
      <c r="C46" s="164"/>
      <c r="D46" s="164"/>
      <c r="E46" s="165"/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/>
      <c r="C47" s="146"/>
      <c r="D47" s="104"/>
      <c r="E47" s="147"/>
      <c r="F47" s="79"/>
      <c r="G47" s="24"/>
      <c r="H47" s="24"/>
      <c r="I47" s="24"/>
      <c r="K47" s="24"/>
      <c r="L47" s="24"/>
      <c r="M47" s="24"/>
    </row>
    <row r="48" spans="2:13" s="6" customFormat="1" ht="15">
      <c r="B48" s="25"/>
      <c r="C48" s="146"/>
      <c r="D48" s="104"/>
      <c r="E48" s="147"/>
      <c r="F48" s="79"/>
      <c r="G48" s="24"/>
      <c r="H48" s="24"/>
      <c r="I48" s="24"/>
      <c r="K48" s="24"/>
      <c r="L48" s="24"/>
      <c r="M48" s="24"/>
    </row>
    <row r="49" spans="2:13" s="6" customFormat="1" ht="15">
      <c r="B49" s="25"/>
      <c r="C49" s="150"/>
      <c r="D49" s="104"/>
      <c r="E49" s="145"/>
      <c r="F49" s="79"/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93</v>
      </c>
      <c r="C52" s="140">
        <v>0.8</v>
      </c>
      <c r="D52" s="84">
        <v>307.5</v>
      </c>
      <c r="E52" s="140">
        <f aca="true" t="shared" si="4" ref="E52:F54">C52*1.1023</f>
        <v>0.8818400000000001</v>
      </c>
      <c r="F52" s="84">
        <f t="shared" si="4"/>
        <v>338.95725000000004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89</v>
      </c>
      <c r="C53" s="140">
        <v>1.2</v>
      </c>
      <c r="D53" s="84">
        <v>306.7</v>
      </c>
      <c r="E53" s="140">
        <f t="shared" si="4"/>
        <v>1.32276</v>
      </c>
      <c r="F53" s="84">
        <f t="shared" si="4"/>
        <v>338.07541000000003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0">
        <v>1.4</v>
      </c>
      <c r="D54" s="125">
        <v>307.6</v>
      </c>
      <c r="E54" s="140">
        <f t="shared" si="4"/>
        <v>1.54322</v>
      </c>
      <c r="F54" s="84">
        <f t="shared" si="4"/>
        <v>339.06748000000005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93</v>
      </c>
      <c r="C57" s="144">
        <v>0.56</v>
      </c>
      <c r="D57" s="79">
        <v>33.91</v>
      </c>
      <c r="E57" s="144">
        <f aca="true" t="shared" si="5" ref="E57:F59">C57/454*1000</f>
        <v>1.2334801762114538</v>
      </c>
      <c r="F57" s="79">
        <f t="shared" si="5"/>
        <v>74.69162995594712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89</v>
      </c>
      <c r="C58" s="144">
        <v>0.55</v>
      </c>
      <c r="D58" s="79">
        <v>34.05</v>
      </c>
      <c r="E58" s="144">
        <f t="shared" si="5"/>
        <v>1.2114537444933922</v>
      </c>
      <c r="F58" s="79">
        <f t="shared" si="5"/>
        <v>75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4">
        <v>0.55</v>
      </c>
      <c r="D59" s="79">
        <v>34.41</v>
      </c>
      <c r="E59" s="144">
        <f t="shared" si="5"/>
        <v>1.2114537444933922</v>
      </c>
      <c r="F59" s="79">
        <f t="shared" si="5"/>
        <v>75.79295154185021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40">
        <v>0.015</v>
      </c>
      <c r="D62" s="83">
        <v>9.7</v>
      </c>
      <c r="E62" s="140">
        <f aca="true" t="shared" si="6" ref="E62:F64">C62*22.026</f>
        <v>0.33038999999999996</v>
      </c>
      <c r="F62" s="79">
        <f t="shared" si="6"/>
        <v>213.6522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95</v>
      </c>
      <c r="C63" s="140">
        <v>0.015</v>
      </c>
      <c r="D63" s="83">
        <v>9.92</v>
      </c>
      <c r="E63" s="140">
        <f t="shared" si="6"/>
        <v>0.33038999999999996</v>
      </c>
      <c r="F63" s="79">
        <f t="shared" si="6"/>
        <v>218.49792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94</v>
      </c>
      <c r="C64" s="140">
        <v>0.015</v>
      </c>
      <c r="D64" s="83">
        <v>10.15</v>
      </c>
      <c r="E64" s="140">
        <f t="shared" si="6"/>
        <v>0.33038999999999996</v>
      </c>
      <c r="F64" s="79">
        <f t="shared" si="6"/>
        <v>223.56390000000002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93</v>
      </c>
      <c r="C67" s="145">
        <v>0.022</v>
      </c>
      <c r="D67" s="83">
        <v>1.541</v>
      </c>
      <c r="E67" s="145">
        <f aca="true" t="shared" si="7" ref="E67:F69">C67/3.785</f>
        <v>0.005812417437252311</v>
      </c>
      <c r="F67" s="79">
        <f t="shared" si="7"/>
        <v>0.40713342140026415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90</v>
      </c>
      <c r="C68" s="145">
        <v>0.028</v>
      </c>
      <c r="D68" s="83">
        <v>1.474</v>
      </c>
      <c r="E68" s="145">
        <f t="shared" si="7"/>
        <v>0.007397622192866578</v>
      </c>
      <c r="F68" s="79">
        <f t="shared" si="7"/>
        <v>0.3894319682959049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89</v>
      </c>
      <c r="C69" s="145">
        <v>0.025</v>
      </c>
      <c r="D69" s="83">
        <v>1.422</v>
      </c>
      <c r="E69" s="145">
        <f t="shared" si="7"/>
        <v>0.0066050198150594455</v>
      </c>
      <c r="F69" s="79">
        <f t="shared" si="7"/>
        <v>0.37569352708058124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86</v>
      </c>
      <c r="C72" s="172">
        <v>0.006</v>
      </c>
      <c r="D72" s="87">
        <v>0.889</v>
      </c>
      <c r="E72" s="172">
        <f>C72/454*100</f>
        <v>0.0013215859030837004</v>
      </c>
      <c r="F72" s="85">
        <f>D72/454*1000</f>
        <v>1.9581497797356828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93</v>
      </c>
      <c r="C73" s="172">
        <v>0.00925</v>
      </c>
      <c r="D73" s="87">
        <v>0.965</v>
      </c>
      <c r="E73" s="172">
        <f>C73/454*100</f>
        <v>0.0020374449339207045</v>
      </c>
      <c r="F73" s="85">
        <f>D73/454*1000</f>
        <v>2.1255506607929515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90</v>
      </c>
      <c r="C74" s="172">
        <v>0.01525</v>
      </c>
      <c r="D74" s="87">
        <v>1.014</v>
      </c>
      <c r="E74" s="172">
        <f>C74/454*100</f>
        <v>0.0033590308370044053</v>
      </c>
      <c r="F74" s="85">
        <f>D74/454*1000</f>
        <v>2.2334801762114536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85</v>
      </c>
      <c r="C77" s="143">
        <v>0.0003</v>
      </c>
      <c r="D77" s="108">
        <v>0.2209</v>
      </c>
      <c r="E77" s="143">
        <f aca="true" t="shared" si="8" ref="E77:F79">C77/454*1000000</f>
        <v>0.6607929515418502</v>
      </c>
      <c r="F77" s="79">
        <f t="shared" si="8"/>
        <v>486.5638766519824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88</v>
      </c>
      <c r="C78" s="143">
        <v>0.0009</v>
      </c>
      <c r="D78" s="108">
        <v>0.2262</v>
      </c>
      <c r="E78" s="143">
        <f t="shared" si="8"/>
        <v>1.9823788546255507</v>
      </c>
      <c r="F78" s="79">
        <f t="shared" si="8"/>
        <v>498.2378854625551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92</v>
      </c>
      <c r="C79" s="143">
        <v>0.0007</v>
      </c>
      <c r="D79" s="148">
        <v>0.2193</v>
      </c>
      <c r="E79" s="143">
        <f t="shared" si="8"/>
        <v>1.5418502202643172</v>
      </c>
      <c r="F79" s="79">
        <f t="shared" si="8"/>
        <v>483.03964757709247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1.1197</v>
      </c>
      <c r="F85" s="138">
        <v>0.0099</v>
      </c>
      <c r="G85" s="138">
        <v>1.3038</v>
      </c>
      <c r="H85" s="138">
        <v>1.0304</v>
      </c>
      <c r="I85" s="138">
        <v>0.7654</v>
      </c>
      <c r="J85" s="138">
        <v>0.7639</v>
      </c>
      <c r="K85" s="138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0.8931</v>
      </c>
      <c r="E86" s="139" t="s">
        <v>81</v>
      </c>
      <c r="F86" s="139">
        <v>0.0089</v>
      </c>
      <c r="G86" s="139">
        <v>1.1644</v>
      </c>
      <c r="H86" s="139">
        <v>0.9202</v>
      </c>
      <c r="I86" s="139">
        <v>0.6836</v>
      </c>
      <c r="J86" s="139">
        <v>0.6822</v>
      </c>
      <c r="K86" s="139">
        <v>0.1152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100.92</v>
      </c>
      <c r="E87" s="138">
        <v>113.0001</v>
      </c>
      <c r="F87" s="138" t="s">
        <v>81</v>
      </c>
      <c r="G87" s="138">
        <v>131.5795</v>
      </c>
      <c r="H87" s="138">
        <v>103.9876</v>
      </c>
      <c r="I87" s="138">
        <v>77.2445</v>
      </c>
      <c r="J87" s="138">
        <v>77.0928</v>
      </c>
      <c r="K87" s="138">
        <v>13.012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0.767</v>
      </c>
      <c r="E88" s="139">
        <v>0.8588</v>
      </c>
      <c r="F88" s="139">
        <v>0.0076</v>
      </c>
      <c r="G88" s="139" t="s">
        <v>81</v>
      </c>
      <c r="H88" s="139">
        <v>0.7903</v>
      </c>
      <c r="I88" s="139">
        <v>0.5871</v>
      </c>
      <c r="J88" s="139">
        <v>0.5859</v>
      </c>
      <c r="K88" s="139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0.9705</v>
      </c>
      <c r="E89" s="138">
        <v>1.0867</v>
      </c>
      <c r="F89" s="138">
        <v>0.0096</v>
      </c>
      <c r="G89" s="138">
        <v>1.2653</v>
      </c>
      <c r="H89" s="138" t="s">
        <v>81</v>
      </c>
      <c r="I89" s="138">
        <v>0.7428</v>
      </c>
      <c r="J89" s="138">
        <v>0.7414</v>
      </c>
      <c r="K89" s="138">
        <v>0.1251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1.3065</v>
      </c>
      <c r="E90" s="139">
        <v>1.4629</v>
      </c>
      <c r="F90" s="139">
        <v>0.013</v>
      </c>
      <c r="G90" s="139">
        <v>1.7034</v>
      </c>
      <c r="H90" s="139">
        <v>1.3462</v>
      </c>
      <c r="I90" s="139" t="s">
        <v>81</v>
      </c>
      <c r="J90" s="139">
        <v>0.998</v>
      </c>
      <c r="K90" s="139">
        <v>0.1685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1.3091</v>
      </c>
      <c r="E91" s="138">
        <v>1.4658</v>
      </c>
      <c r="F91" s="138">
        <v>0.013</v>
      </c>
      <c r="G91" s="138">
        <v>1.7068</v>
      </c>
      <c r="H91" s="138">
        <v>1.3489</v>
      </c>
      <c r="I91" s="138">
        <v>1.002</v>
      </c>
      <c r="J91" s="138" t="s">
        <v>81</v>
      </c>
      <c r="K91" s="138">
        <v>0.1688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7.7559</v>
      </c>
      <c r="E92" s="139">
        <v>8.6843</v>
      </c>
      <c r="F92" s="139">
        <v>0.0769</v>
      </c>
      <c r="G92" s="139">
        <v>10.1121</v>
      </c>
      <c r="H92" s="139">
        <v>7.9917</v>
      </c>
      <c r="I92" s="139">
        <v>5.9364</v>
      </c>
      <c r="J92" s="139">
        <v>5.9247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84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83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2016-09-23T06:08:06Z</dcterms:modified>
  <cp:category/>
  <cp:version/>
  <cp:contentType/>
  <cp:contentStatus/>
</cp:coreProperties>
</file>