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<sst xmlns="http://schemas.openxmlformats.org/spreadsheetml/2006/main" count="174" uniqueCount="105">
  <si>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</si>
  <si>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</si>
  <si>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</si>
  <si>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</si>
  <si>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</si>
  <si>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</si>
  <si>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</si>
  <si>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</si>
  <si>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</si>
  <si>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</si>
  <si>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</si>
  <si>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</si>
  <si>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</si>
  <si>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</si>
  <si>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</si>
  <si>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</si>
  <si>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</si>
  <si>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</si>
  <si>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</si>
  <si>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</si>
  <si>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</si>
  <si>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</si>
  <si>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</si>
  <si>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</si>
  <si>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</si>
  <si>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</si>
  <si>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</si>
  <si>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</si>
  <si>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</si>
  <si>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</si>
  <si>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</si>
  <si>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</si>
  <si>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</si>
  <si>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</si>
  <si>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</si>
  <si>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</si>
  <si>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</si>
  <si>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</si>
  <si>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</si>
  <si>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</si>
  <si>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</si>
  <si>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</si>
  <si>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</si>
  <si>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</si>
  <si>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</si>
  <si>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</si>
  <si>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</si>
  <si>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</si>
  <si>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</si>
  <si>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</si>
  <si>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</si>
  <si>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</si>
  <si>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</si>
  <si>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</si>
  <si>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</si>
  <si>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</si>
  <si>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</si>
  <si>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</si>
  <si>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</si>
  <si>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</si>
  <si>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</si>
  <si>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</si>
  <si>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</si>
  <si>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</si>
  <si>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</si>
  <si>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</si>
  <si>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</si>
  <si>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</si>
  <si>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</si>
  <si>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</si>
  <si>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</si>
  <si>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</si>
  <si>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</si>
  <si>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</si>
  <si>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</si>
  <si>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</si>
  <si>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</si>
  <si>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</si>
  <si>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</si>
  <si>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</si>
  <si>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CME - Липень'20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</si>
  <si>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</si>
  <si>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</si>
  <si>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</si>
  <si>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</si>
  <si>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</si>
  <si>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</si>
  <si>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</si>
  <si>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</si>
  <si>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</si>
  <si>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</si>
  <si>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</si>
  <si>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</si>
  <si>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</si>
  <si>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</si>
  <si>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</si>
  <si>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</si>
  <si>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</si>
  <si>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</si>
  <si>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</si>
  <si>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</si>
  <si>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</si>
  <si>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</si>
  <si>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</si>
  <si>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 xml:space="preserve">               22 червня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</si>
</sst>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5" sqref="G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55" t="s">
        <v>104</v>
      </c>
      <c r="D4" s="156"/>
      <c r="E4" s="156"/>
      <c r="F4" s="15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80</v>
      </c>
      <c r="C7" s="110">
        <v>0.042</v>
      </c>
      <c r="D7" s="13">
        <v>3.28</v>
      </c>
      <c r="E7" s="110">
        <f aca="true" t="shared" si="0" ref="E7:F9">C7*39.3683</f>
        <v>1.6534686</v>
      </c>
      <c r="F7" s="12">
        <f t="shared" si="0"/>
        <v>129.12802399999998</v>
      </c>
    </row>
    <row r="8" spans="2:6" s="5" customFormat="1" ht="15">
      <c r="B8" s="23" t="s">
        <v>87</v>
      </c>
      <c r="C8" s="110">
        <v>0.042</v>
      </c>
      <c r="D8" s="13">
        <v>3.326</v>
      </c>
      <c r="E8" s="110">
        <f t="shared" si="0"/>
        <v>1.6534686</v>
      </c>
      <c r="F8" s="12">
        <f t="shared" si="0"/>
        <v>130.9389658</v>
      </c>
    </row>
    <row r="9" spans="2:17" s="5" customFormat="1" ht="15">
      <c r="B9" s="23" t="s">
        <v>98</v>
      </c>
      <c r="C9" s="110">
        <v>0.034</v>
      </c>
      <c r="D9" s="13">
        <v>3.412</v>
      </c>
      <c r="E9" s="110">
        <f t="shared" si="0"/>
        <v>1.3385222</v>
      </c>
      <c r="F9" s="12">
        <f t="shared" si="0"/>
        <v>134.32463959999998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0" t="s">
        <v>93</v>
      </c>
      <c r="D11" s="141"/>
      <c r="E11" s="140" t="s">
        <v>6</v>
      </c>
      <c r="F11" s="141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94</v>
      </c>
      <c r="C12" s="122">
        <v>0</v>
      </c>
      <c r="D12" s="84" t="s">
        <v>72</v>
      </c>
      <c r="E12" s="125">
        <f>C12/$D$86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95</v>
      </c>
      <c r="C13" s="122">
        <v>0</v>
      </c>
      <c r="D13" s="84" t="s">
        <v>72</v>
      </c>
      <c r="E13" s="125">
        <f>C13/$D$86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103</v>
      </c>
      <c r="C14" s="139">
        <v>120</v>
      </c>
      <c r="D14" s="84">
        <v>21120</v>
      </c>
      <c r="E14" s="134">
        <f>C14/$D$86</f>
        <v>135.4248956099763</v>
      </c>
      <c r="F14" s="68">
        <f>D14/$D$87</f>
        <v>197.2909855207847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6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81</v>
      </c>
      <c r="C17" s="123">
        <v>0.45</v>
      </c>
      <c r="D17" s="68">
        <v>165.5</v>
      </c>
      <c r="E17" s="123">
        <f aca="true" t="shared" si="1" ref="E17:F19">C17/$D$86</f>
        <v>0.5078433585374111</v>
      </c>
      <c r="F17" s="68">
        <f t="shared" si="1"/>
        <v>186.7735018620923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82</v>
      </c>
      <c r="C18" s="123">
        <v>0.62</v>
      </c>
      <c r="D18" s="12">
        <v>160.25</v>
      </c>
      <c r="E18" s="123">
        <f t="shared" si="1"/>
        <v>0.6996952939848775</v>
      </c>
      <c r="F18" s="68">
        <f t="shared" si="1"/>
        <v>180.84866267915586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102</v>
      </c>
      <c r="C19" s="123">
        <v>0.3</v>
      </c>
      <c r="D19" s="12">
        <v>164.5</v>
      </c>
      <c r="E19" s="123">
        <f t="shared" si="1"/>
        <v>0.33856223902494076</v>
      </c>
      <c r="F19" s="68">
        <f t="shared" si="1"/>
        <v>185.6449610653425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0" t="s">
        <v>5</v>
      </c>
      <c r="D21" s="141"/>
      <c r="E21" s="150" t="s">
        <v>6</v>
      </c>
      <c r="F21" s="150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80</v>
      </c>
      <c r="C22" s="130">
        <v>0.036</v>
      </c>
      <c r="D22" s="13">
        <v>4.854</v>
      </c>
      <c r="E22" s="130">
        <f aca="true" t="shared" si="2" ref="E22:F24">C22*36.7437</f>
        <v>1.3227731999999999</v>
      </c>
      <c r="F22" s="12">
        <f t="shared" si="2"/>
        <v>178.3539198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30">
        <v>0.042</v>
      </c>
      <c r="D23" s="13">
        <v>4.896</v>
      </c>
      <c r="E23" s="130">
        <f t="shared" si="2"/>
        <v>1.5432354</v>
      </c>
      <c r="F23" s="12">
        <f t="shared" si="2"/>
        <v>179.8971552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30">
        <v>0.036</v>
      </c>
      <c r="D24" s="72">
        <v>4.984</v>
      </c>
      <c r="E24" s="130">
        <f t="shared" si="2"/>
        <v>1.3227731999999999</v>
      </c>
      <c r="F24" s="12">
        <f t="shared" si="2"/>
        <v>183.1306008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3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0" t="s">
        <v>9</v>
      </c>
      <c r="D26" s="150"/>
      <c r="E26" s="140" t="s">
        <v>10</v>
      </c>
      <c r="F26" s="141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10">
        <v>1.11</v>
      </c>
      <c r="D27" s="68">
        <v>178.5</v>
      </c>
      <c r="E27" s="138">
        <f aca="true" t="shared" si="3" ref="E27:F29">C27/$D$86</f>
        <v>1.2526802843922809</v>
      </c>
      <c r="F27" s="68">
        <f t="shared" si="3"/>
        <v>201.44453221983974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10">
        <v>1.09</v>
      </c>
      <c r="D28" s="12">
        <v>180.75</v>
      </c>
      <c r="E28" s="138">
        <f t="shared" si="3"/>
        <v>1.2301094684572849</v>
      </c>
      <c r="F28" s="68">
        <f t="shared" si="3"/>
        <v>203.9837490125268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10">
        <v>0.68</v>
      </c>
      <c r="D29" s="12">
        <v>183.25</v>
      </c>
      <c r="E29" s="138">
        <f t="shared" si="3"/>
        <v>0.7674077417898657</v>
      </c>
      <c r="F29" s="68">
        <f t="shared" si="3"/>
        <v>206.8051010044013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3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0" t="s">
        <v>12</v>
      </c>
      <c r="D31" s="150"/>
      <c r="E31" s="150" t="s">
        <v>10</v>
      </c>
      <c r="F31" s="15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34">
        <v>0.66</v>
      </c>
      <c r="D32" s="12">
        <v>382.75</v>
      </c>
      <c r="E32" s="134">
        <f aca="true" t="shared" si="4" ref="E32:F34">C32/$D$86</f>
        <v>0.7448369258548697</v>
      </c>
      <c r="F32" s="68">
        <f t="shared" si="4"/>
        <v>431.9489899559869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82</v>
      </c>
      <c r="C33" s="134">
        <v>0.52</v>
      </c>
      <c r="D33" s="12">
        <v>384.75</v>
      </c>
      <c r="E33" s="134">
        <f t="shared" si="4"/>
        <v>0.5868412143098973</v>
      </c>
      <c r="F33" s="68">
        <f t="shared" si="4"/>
        <v>434.2060715494865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90</v>
      </c>
      <c r="C34" s="134">
        <v>0.39</v>
      </c>
      <c r="D34" s="12">
        <v>385.5</v>
      </c>
      <c r="E34" s="134">
        <f t="shared" si="4"/>
        <v>0.440130910732423</v>
      </c>
      <c r="F34" s="68">
        <f t="shared" si="4"/>
        <v>435.0524771470489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8" t="s">
        <v>5</v>
      </c>
      <c r="D36" s="149"/>
      <c r="E36" s="148" t="s">
        <v>6</v>
      </c>
      <c r="F36" s="149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80</v>
      </c>
      <c r="C37" s="110">
        <v>0.03</v>
      </c>
      <c r="D37" s="72">
        <v>3.014</v>
      </c>
      <c r="E37" s="110">
        <f aca="true" t="shared" si="5" ref="E37:F39">C37*58.0164</f>
        <v>1.740492</v>
      </c>
      <c r="F37" s="68">
        <f t="shared" si="5"/>
        <v>174.86142959999998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10">
        <v>0.006</v>
      </c>
      <c r="D38" s="72">
        <v>2.864</v>
      </c>
      <c r="E38" s="110">
        <f t="shared" si="5"/>
        <v>0.3480984</v>
      </c>
      <c r="F38" s="68">
        <f t="shared" si="5"/>
        <v>166.15896959999998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30">
        <v>0.002</v>
      </c>
      <c r="D39" s="72">
        <v>2.822</v>
      </c>
      <c r="E39" s="130">
        <f t="shared" si="5"/>
        <v>0.11603279999999999</v>
      </c>
      <c r="F39" s="68">
        <f t="shared" si="5"/>
        <v>163.7222808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8" t="s">
        <v>5</v>
      </c>
      <c r="D41" s="149"/>
      <c r="E41" s="148" t="s">
        <v>6</v>
      </c>
      <c r="F41" s="14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80</v>
      </c>
      <c r="C42" s="110">
        <v>0.002</v>
      </c>
      <c r="D42" s="72">
        <v>8.76</v>
      </c>
      <c r="E42" s="110">
        <f>C42*36.7437</f>
        <v>0.0734874</v>
      </c>
      <c r="F42" s="68">
        <f aca="true" t="shared" si="6" ref="E42:F44">D42*36.7437</f>
        <v>321.87481199999996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0.01</v>
      </c>
      <c r="D43" s="72">
        <v>8.75</v>
      </c>
      <c r="E43" s="110">
        <f t="shared" si="6"/>
        <v>0.36743699999999996</v>
      </c>
      <c r="F43" s="68">
        <f t="shared" si="6"/>
        <v>321.50737499999997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87</v>
      </c>
      <c r="C44" s="110">
        <v>0.014</v>
      </c>
      <c r="D44" s="72">
        <v>8.742</v>
      </c>
      <c r="E44" s="110">
        <f t="shared" si="6"/>
        <v>0.5144118</v>
      </c>
      <c r="F44" s="68">
        <f t="shared" si="6"/>
        <v>321.2134254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0" t="s">
        <v>73</v>
      </c>
      <c r="D46" s="150"/>
      <c r="E46" s="140" t="s">
        <v>6</v>
      </c>
      <c r="F46" s="141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84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5"/>
    </row>
    <row r="52" spans="2:19" s="21" customFormat="1" ht="15">
      <c r="B52" s="23" t="s">
        <v>80</v>
      </c>
      <c r="C52" s="161">
        <v>0.5</v>
      </c>
      <c r="D52" s="73">
        <v>286.9</v>
      </c>
      <c r="E52" s="110">
        <f>C52*1.1023</f>
        <v>0.55115</v>
      </c>
      <c r="F52" s="73">
        <f aca="true" t="shared" si="7" ref="E52:F54">D52*1.1023</f>
        <v>316.24987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61">
        <v>0.5</v>
      </c>
      <c r="D53" s="73">
        <v>289</v>
      </c>
      <c r="E53" s="110">
        <f t="shared" si="7"/>
        <v>0.55115</v>
      </c>
      <c r="F53" s="73">
        <f t="shared" si="7"/>
        <v>318.5647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87</v>
      </c>
      <c r="C54" s="161">
        <v>0.5</v>
      </c>
      <c r="D54" s="73">
        <v>289.7</v>
      </c>
      <c r="E54" s="110">
        <f>C54*1.1023</f>
        <v>0.55115</v>
      </c>
      <c r="F54" s="73">
        <f t="shared" si="7"/>
        <v>319.33631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23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8" t="s">
        <v>18</v>
      </c>
      <c r="D56" s="149"/>
      <c r="E56" s="148" t="s">
        <v>19</v>
      </c>
      <c r="F56" s="149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80</v>
      </c>
      <c r="C57" s="110">
        <v>0.17</v>
      </c>
      <c r="D57" s="68">
        <v>28.34</v>
      </c>
      <c r="E57" s="123">
        <f aca="true" t="shared" si="8" ref="E57:F59">C57/454*1000</f>
        <v>0.3744493392070485</v>
      </c>
      <c r="F57" s="68">
        <f t="shared" si="8"/>
        <v>62.42290748898678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10">
        <v>0.15</v>
      </c>
      <c r="D58" s="68">
        <v>28.53</v>
      </c>
      <c r="E58" s="123">
        <f t="shared" si="8"/>
        <v>0.3303964757709251</v>
      </c>
      <c r="F58" s="68">
        <f t="shared" si="8"/>
        <v>62.84140969162996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87</v>
      </c>
      <c r="C59" s="110">
        <v>0.14</v>
      </c>
      <c r="D59" s="68">
        <v>28.69</v>
      </c>
      <c r="E59" s="123">
        <f t="shared" si="8"/>
        <v>0.30837004405286345</v>
      </c>
      <c r="F59" s="68">
        <f t="shared" si="8"/>
        <v>63.19383259911894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8" t="s">
        <v>21</v>
      </c>
      <c r="D61" s="149"/>
      <c r="E61" s="148" t="s">
        <v>6</v>
      </c>
      <c r="F61" s="149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80</v>
      </c>
      <c r="C62" s="110">
        <v>0.02</v>
      </c>
      <c r="D62" s="72">
        <v>14.045</v>
      </c>
      <c r="E62" s="110">
        <f aca="true" t="shared" si="9" ref="E62:F64">C62*22.026</f>
        <v>0.44052</v>
      </c>
      <c r="F62" s="68">
        <f t="shared" si="9"/>
        <v>309.35517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10">
        <v>0.005</v>
      </c>
      <c r="D63" s="72">
        <v>12.145</v>
      </c>
      <c r="E63" s="110">
        <f t="shared" si="9"/>
        <v>0.11013</v>
      </c>
      <c r="F63" s="68">
        <f t="shared" si="9"/>
        <v>267.50577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10">
        <v>0.005</v>
      </c>
      <c r="D64" s="72">
        <v>11.89</v>
      </c>
      <c r="E64" s="110">
        <f t="shared" si="9"/>
        <v>0.11013</v>
      </c>
      <c r="F64" s="68">
        <f t="shared" si="9"/>
        <v>261.88914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3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8" t="s">
        <v>76</v>
      </c>
      <c r="D66" s="149"/>
      <c r="E66" s="148" t="s">
        <v>23</v>
      </c>
      <c r="F66" s="149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77</v>
      </c>
      <c r="C67" s="130">
        <v>0.02</v>
      </c>
      <c r="D67" s="72">
        <v>1.26</v>
      </c>
      <c r="E67" s="130">
        <f aca="true" t="shared" si="10" ref="E67:F69">C67/3.785</f>
        <v>0.005284015852047556</v>
      </c>
      <c r="F67" s="68">
        <f t="shared" si="10"/>
        <v>0.332892998678996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92</v>
      </c>
      <c r="C68" s="130">
        <v>0.017</v>
      </c>
      <c r="D68" s="72">
        <v>1.22</v>
      </c>
      <c r="E68" s="130">
        <f t="shared" si="10"/>
        <v>0.004491413474240423</v>
      </c>
      <c r="F68" s="68">
        <f t="shared" si="10"/>
        <v>0.32232496697490093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101</v>
      </c>
      <c r="C69" s="130">
        <v>0.003</v>
      </c>
      <c r="D69" s="72" t="s">
        <v>72</v>
      </c>
      <c r="E69" s="130">
        <f t="shared" si="10"/>
        <v>0.0007926023778071334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8" t="s">
        <v>25</v>
      </c>
      <c r="D71" s="149"/>
      <c r="E71" s="148" t="s">
        <v>26</v>
      </c>
      <c r="F71" s="149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89</v>
      </c>
      <c r="C72" s="162">
        <v>0.0045</v>
      </c>
      <c r="D72" s="118">
        <v>0.9325</v>
      </c>
      <c r="E72" s="162">
        <f>C72/454*100</f>
        <v>0.0009911894273127752</v>
      </c>
      <c r="F72" s="74">
        <f>D72/454*1000</f>
        <v>2.053964757709251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77</v>
      </c>
      <c r="C73" s="162">
        <v>0.0145</v>
      </c>
      <c r="D73" s="118">
        <v>1.0455</v>
      </c>
      <c r="E73" s="162">
        <f>C73/454*100</f>
        <v>0.003193832599118943</v>
      </c>
      <c r="F73" s="74">
        <f>D73/454*1000</f>
        <v>2.3028634361233484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62">
        <v>0.02</v>
      </c>
      <c r="D74" s="118">
        <v>1.095</v>
      </c>
      <c r="E74" s="162">
        <f>C74/454*100</f>
        <v>0.004405286343612335</v>
      </c>
      <c r="F74" s="74">
        <f>D74/454*1000</f>
        <v>2.4118942731277535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62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4" t="s">
        <v>25</v>
      </c>
      <c r="D76" s="154"/>
      <c r="E76" s="148" t="s">
        <v>28</v>
      </c>
      <c r="F76" s="149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77</v>
      </c>
      <c r="C77" s="127">
        <v>0.0013</v>
      </c>
      <c r="D77" s="119" t="s">
        <v>72</v>
      </c>
      <c r="E77" s="127">
        <f>C77/454*1000000</f>
        <v>2.8634361233480172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85</v>
      </c>
      <c r="C78" s="127">
        <v>0.0012</v>
      </c>
      <c r="D78" s="119">
        <v>0.1202</v>
      </c>
      <c r="E78" s="127">
        <f>C78/454*1000000</f>
        <v>2.643171806167401</v>
      </c>
      <c r="F78" s="68">
        <f>D78/454*1000000</f>
        <v>264.75770925110135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91</v>
      </c>
      <c r="C79" s="127">
        <v>0.0005</v>
      </c>
      <c r="D79" s="119" t="s">
        <v>72</v>
      </c>
      <c r="E79" s="127">
        <f>C79/454*1000000</f>
        <v>1.1013215859030836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1.1286</v>
      </c>
      <c r="F85" s="129">
        <v>0.0093</v>
      </c>
      <c r="G85" s="129">
        <v>1.2463</v>
      </c>
      <c r="H85" s="129">
        <v>1.058</v>
      </c>
      <c r="I85" s="129">
        <v>0.7388</v>
      </c>
      <c r="J85" s="129">
        <v>0.6914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0.8861</v>
      </c>
      <c r="E86" s="129" t="s">
        <v>72</v>
      </c>
      <c r="F86" s="129">
        <v>0.0083</v>
      </c>
      <c r="G86" s="129">
        <v>1.1043</v>
      </c>
      <c r="H86" s="129">
        <v>0.9374</v>
      </c>
      <c r="I86" s="129">
        <v>0.6546</v>
      </c>
      <c r="J86" s="129">
        <v>0.6126</v>
      </c>
      <c r="K86" s="129">
        <v>0.1143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107.05</v>
      </c>
      <c r="E87" s="129">
        <v>120.8166</v>
      </c>
      <c r="F87" s="129" t="s">
        <v>72</v>
      </c>
      <c r="G87" s="129">
        <v>133.4164</v>
      </c>
      <c r="H87" s="129">
        <v>113.2565</v>
      </c>
      <c r="I87" s="129">
        <v>79.0912</v>
      </c>
      <c r="J87" s="129">
        <v>74.0144</v>
      </c>
      <c r="K87" s="129">
        <v>13.8127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0.8024</v>
      </c>
      <c r="E88" s="129">
        <v>0.9056</v>
      </c>
      <c r="F88" s="129">
        <v>0.0075</v>
      </c>
      <c r="G88" s="129" t="s">
        <v>72</v>
      </c>
      <c r="H88" s="129">
        <v>0.8489</v>
      </c>
      <c r="I88" s="129">
        <v>0.5928</v>
      </c>
      <c r="J88" s="129">
        <v>0.5548</v>
      </c>
      <c r="K88" s="129">
        <v>0.1035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0.9452</v>
      </c>
      <c r="E89" s="129">
        <v>1.0668</v>
      </c>
      <c r="F89" s="129">
        <v>0.0088</v>
      </c>
      <c r="G89" s="129">
        <v>1.178</v>
      </c>
      <c r="H89" s="129" t="s">
        <v>72</v>
      </c>
      <c r="I89" s="129">
        <v>0.6983</v>
      </c>
      <c r="J89" s="129">
        <v>0.6535</v>
      </c>
      <c r="K89" s="129">
        <v>0.122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1.3535</v>
      </c>
      <c r="E90" s="129">
        <v>1.5276</v>
      </c>
      <c r="F90" s="129">
        <v>0.0126</v>
      </c>
      <c r="G90" s="129">
        <v>1.6869</v>
      </c>
      <c r="H90" s="129">
        <v>1.432</v>
      </c>
      <c r="I90" s="129" t="s">
        <v>72</v>
      </c>
      <c r="J90" s="129">
        <v>0.9358</v>
      </c>
      <c r="K90" s="129">
        <v>0.1746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1.4463</v>
      </c>
      <c r="E91" s="129">
        <v>1.6323</v>
      </c>
      <c r="F91" s="129">
        <v>0.0135</v>
      </c>
      <c r="G91" s="129">
        <v>1.8026</v>
      </c>
      <c r="H91" s="129">
        <v>1.5302</v>
      </c>
      <c r="I91" s="129">
        <v>1.0686</v>
      </c>
      <c r="J91" s="129" t="s">
        <v>72</v>
      </c>
      <c r="K91" s="129">
        <v>0.1866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7.7501</v>
      </c>
      <c r="E92" s="129">
        <v>8.7468</v>
      </c>
      <c r="F92" s="129">
        <v>0.0724</v>
      </c>
      <c r="G92" s="129">
        <v>9.6589</v>
      </c>
      <c r="H92" s="129">
        <v>8.1994</v>
      </c>
      <c r="I92" s="129">
        <v>5.726</v>
      </c>
      <c r="J92" s="129">
        <v>5.3584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0.886053517632465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3" t="s">
        <v>54</v>
      </c>
      <c r="C114" s="153"/>
      <c r="D114" s="153"/>
      <c r="E114" s="153"/>
      <c r="F114" s="15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2" t="s">
        <v>55</v>
      </c>
      <c r="C115" s="152"/>
      <c r="D115" s="152"/>
      <c r="E115" s="152"/>
      <c r="F115" s="152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2" t="s">
        <v>56</v>
      </c>
      <c r="C116" s="152"/>
      <c r="D116" s="152"/>
      <c r="E116" s="152"/>
      <c r="F116" s="152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2" t="s">
        <v>57</v>
      </c>
      <c r="C117" s="152"/>
      <c r="D117" s="152"/>
      <c r="E117" s="152"/>
      <c r="F117" s="152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2" t="s">
        <v>58</v>
      </c>
      <c r="C118" s="152"/>
      <c r="D118" s="152"/>
      <c r="E118" s="152"/>
      <c r="F118" s="152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2" t="s">
        <v>59</v>
      </c>
      <c r="C119" s="152"/>
      <c r="D119" s="152"/>
      <c r="E119" s="152"/>
      <c r="F119" s="152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2" t="s">
        <v>60</v>
      </c>
      <c r="C120" s="152"/>
      <c r="D120" s="152"/>
      <c r="E120" s="152"/>
      <c r="F120" s="152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1" t="s">
        <v>61</v>
      </c>
      <c r="C121" s="151"/>
      <c r="D121" s="151"/>
      <c r="E121" s="151"/>
      <c r="F121" s="151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46"/>
      <c r="D123" s="160"/>
      <c r="E123" s="160"/>
      <c r="F123" s="147"/>
      <c r="G123" s="112"/>
      <c r="H123" s="112"/>
    </row>
    <row r="124" spans="2:8" ht="30.75" customHeight="1">
      <c r="B124" s="31" t="s">
        <v>63</v>
      </c>
      <c r="C124" s="146" t="s">
        <v>64</v>
      </c>
      <c r="D124" s="147"/>
      <c r="E124" s="146" t="s">
        <v>65</v>
      </c>
      <c r="F124" s="147"/>
      <c r="G124" s="112"/>
      <c r="H124" s="112"/>
    </row>
    <row r="125" spans="2:8" ht="30.75" customHeight="1">
      <c r="B125" s="31" t="s">
        <v>66</v>
      </c>
      <c r="C125" s="146" t="s">
        <v>67</v>
      </c>
      <c r="D125" s="147"/>
      <c r="E125" s="146" t="s">
        <v>68</v>
      </c>
      <c r="F125" s="147"/>
      <c r="G125" s="112"/>
      <c r="H125" s="112"/>
    </row>
    <row r="126" spans="2:8" ht="15" customHeight="1">
      <c r="B126" s="158" t="s">
        <v>69</v>
      </c>
      <c r="C126" s="142" t="s">
        <v>70</v>
      </c>
      <c r="D126" s="143"/>
      <c r="E126" s="142" t="s">
        <v>71</v>
      </c>
      <c r="F126" s="143"/>
      <c r="G126" s="112"/>
      <c r="H126" s="112"/>
    </row>
    <row r="127" spans="2:8" ht="15" customHeight="1">
      <c r="B127" s="159"/>
      <c r="C127" s="144"/>
      <c r="D127" s="145"/>
      <c r="E127" s="144"/>
      <c r="F127" s="145"/>
      <c r="G127" s="112"/>
      <c r="H127" s="112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2020-06-23T09:19:02Z</dcterms:modified>
  <cp:category/>
  <cp:version/>
  <cp:contentType/>
  <cp:contentStatus/>
</cp:coreProperties>
</file>