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<sst xmlns="http://schemas.openxmlformats.org/spreadsheetml/2006/main" count="166" uniqueCount="103">
  <si>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</si>
  <si>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</si>
  <si>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</si>
  <si>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</si>
  <si>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</si>
  <si>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</si>
  <si>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</si>
  <si>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</si>
  <si>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</si>
  <si>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</si>
  <si>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</si>
  <si>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</si>
  <si>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</si>
  <si>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</si>
  <si>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</si>
  <si>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</si>
  <si>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</si>
  <si>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</si>
  <si>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</si>
  <si>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</si>
  <si>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</si>
  <si>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</si>
  <si>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</si>
  <si>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</si>
  <si>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</si>
  <si>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</si>
  <si>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</si>
  <si>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</si>
  <si>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</si>
  <si>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</si>
  <si>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</si>
  <si>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</si>
  <si>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</si>
  <si>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</si>
  <si>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</si>
  <si>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</si>
  <si>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</si>
  <si>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</si>
  <si>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</si>
  <si>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</si>
  <si>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</si>
  <si>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</si>
  <si>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</si>
  <si>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</si>
  <si>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</si>
  <si>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</si>
  <si>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</si>
  <si>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</si>
  <si>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</si>
  <si>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</si>
  <si>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</si>
  <si>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</si>
  <si>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</si>
  <si>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</si>
  <si>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</si>
  <si>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</si>
  <si>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</si>
  <si>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</si>
  <si>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</si>
  <si>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</si>
  <si>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</si>
  <si>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</si>
  <si>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</si>
  <si>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</si>
  <si>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</si>
  <si>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</si>
  <si>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</si>
  <si>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</si>
  <si>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</si>
  <si>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</si>
  <si>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</si>
  <si>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</si>
  <si>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</si>
  <si>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</si>
  <si>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</si>
  <si>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</si>
  <si>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</si>
  <si>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</si>
  <si>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</si>
  <si>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</si>
  <si>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</si>
  <si>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</si>
  <si>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</si>
  <si>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</si>
  <si>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</si>
  <si>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</si>
  <si>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</si>
  <si>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</si>
  <si>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</si>
  <si>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</si>
  <si>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</si>
  <si>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</si>
  <si>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</si>
  <si>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</si>
  <si>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</si>
  <si>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</si>
  <si>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</si>
  <si>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</si>
  <si>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</si>
  <si>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</si>
  <si>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</si>
  <si>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</si>
  <si>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22 червня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</si>
</sst>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102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4" t="s">
        <v>6</v>
      </c>
      <c r="F6" s="144"/>
      <c r="G6"/>
      <c r="H6"/>
      <c r="I6"/>
    </row>
    <row r="7" spans="2:6" s="6" customFormat="1" ht="15">
      <c r="B7" s="24" t="s">
        <v>81</v>
      </c>
      <c r="C7" s="119">
        <v>0.002</v>
      </c>
      <c r="D7" s="14">
        <v>3.572</v>
      </c>
      <c r="E7" s="119">
        <f aca="true" t="shared" si="0" ref="E7:F9">C7*39.3683</f>
        <v>0.0787366</v>
      </c>
      <c r="F7" s="13">
        <f t="shared" si="0"/>
        <v>140.6235676</v>
      </c>
    </row>
    <row r="8" spans="2:6" s="6" customFormat="1" ht="15">
      <c r="B8" s="24" t="s">
        <v>89</v>
      </c>
      <c r="C8" s="122">
        <v>0</v>
      </c>
      <c r="D8" s="14">
        <v>3.666</v>
      </c>
      <c r="E8" s="122">
        <f t="shared" si="0"/>
        <v>0</v>
      </c>
      <c r="F8" s="13">
        <f t="shared" si="0"/>
        <v>144.32418779999998</v>
      </c>
    </row>
    <row r="9" spans="2:17" s="6" customFormat="1" ht="15">
      <c r="B9" s="24" t="s">
        <v>95</v>
      </c>
      <c r="C9" s="116">
        <v>0.002</v>
      </c>
      <c r="D9" s="14">
        <v>3.774</v>
      </c>
      <c r="E9" s="116">
        <f t="shared" si="0"/>
        <v>0.0787366</v>
      </c>
      <c r="F9" s="13">
        <f>D9*39.3683</f>
        <v>148.5759642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2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61">
        <v>0</v>
      </c>
      <c r="D12" s="13">
        <v>165</v>
      </c>
      <c r="E12" s="161">
        <f>C12/$D$86</f>
        <v>0</v>
      </c>
      <c r="F12" s="71">
        <f aca="true" t="shared" si="1" ref="E12:F14">D12/$D$86</f>
        <v>192.01675782613756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18">
        <v>0.15</v>
      </c>
      <c r="D13" s="13">
        <v>169.5</v>
      </c>
      <c r="E13" s="118">
        <f t="shared" si="1"/>
        <v>0.17456068893285231</v>
      </c>
      <c r="F13" s="71">
        <f t="shared" si="1"/>
        <v>197.25357849412313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39">
        <v>0.43</v>
      </c>
      <c r="D14" s="13">
        <v>172.25</v>
      </c>
      <c r="E14" s="139">
        <f t="shared" si="1"/>
        <v>0.5004073082741767</v>
      </c>
      <c r="F14" s="71">
        <f t="shared" si="1"/>
        <v>200.45385779122543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75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39">
        <v>160</v>
      </c>
      <c r="D17" s="87">
        <v>23980</v>
      </c>
      <c r="E17" s="139">
        <f aca="true" t="shared" si="2" ref="E17:F19">C17/$D$87</f>
        <v>1.4618547281863865</v>
      </c>
      <c r="F17" s="71">
        <f t="shared" si="2"/>
        <v>219.09547738693468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96</v>
      </c>
      <c r="C18" s="118">
        <v>190</v>
      </c>
      <c r="D18" s="87">
        <v>24870</v>
      </c>
      <c r="E18" s="118">
        <f t="shared" si="2"/>
        <v>1.7359524897213339</v>
      </c>
      <c r="F18" s="71">
        <f t="shared" si="2"/>
        <v>227.22704431247143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18">
        <v>30</v>
      </c>
      <c r="D19" s="87">
        <v>24610</v>
      </c>
      <c r="E19" s="118">
        <f t="shared" si="2"/>
        <v>0.27409776153494747</v>
      </c>
      <c r="F19" s="71">
        <f t="shared" si="2"/>
        <v>224.85153037916857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6">
        <v>0.04</v>
      </c>
      <c r="D22" s="14">
        <v>4.894</v>
      </c>
      <c r="E22" s="116">
        <f>C22*36.7437</f>
        <v>1.4697479999999998</v>
      </c>
      <c r="F22" s="13">
        <f aca="true" t="shared" si="3" ref="E22:F24">D22*36.7437</f>
        <v>179.82366779999998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6">
        <v>0.024</v>
      </c>
      <c r="D23" s="14">
        <v>5.02</v>
      </c>
      <c r="E23" s="116">
        <f t="shared" si="3"/>
        <v>0.8818488</v>
      </c>
      <c r="F23" s="13">
        <f t="shared" si="3"/>
        <v>184.45337399999997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6">
        <v>0.014</v>
      </c>
      <c r="D24" s="90">
        <v>5.194</v>
      </c>
      <c r="E24" s="116">
        <f t="shared" si="3"/>
        <v>0.5144118</v>
      </c>
      <c r="F24" s="13">
        <f t="shared" si="3"/>
        <v>190.84677779999998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61">
        <v>0</v>
      </c>
      <c r="D27" s="71">
        <v>176.25</v>
      </c>
      <c r="E27" s="161">
        <f aca="true" t="shared" si="4" ref="E27:F29">C27/$D$86</f>
        <v>0</v>
      </c>
      <c r="F27" s="71">
        <f t="shared" si="4"/>
        <v>205.1088094961015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92</v>
      </c>
      <c r="C28" s="161">
        <v>0</v>
      </c>
      <c r="D28" s="13">
        <v>180.25</v>
      </c>
      <c r="E28" s="161">
        <f t="shared" si="4"/>
        <v>0</v>
      </c>
      <c r="F28" s="71">
        <f t="shared" si="4"/>
        <v>209.76376120097754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18">
        <v>0.14</v>
      </c>
      <c r="D29" s="13">
        <v>184</v>
      </c>
      <c r="E29" s="118">
        <f>C29/$D$86</f>
        <v>0.16292330967066218</v>
      </c>
      <c r="F29" s="71">
        <f t="shared" si="4"/>
        <v>214.12777842429887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9">
        <v>0.07</v>
      </c>
      <c r="D32" s="13">
        <v>353</v>
      </c>
      <c r="E32" s="139">
        <f aca="true" t="shared" si="5" ref="E32:F34">C32/$D$86</f>
        <v>0.08146165483533109</v>
      </c>
      <c r="F32" s="71">
        <f t="shared" si="5"/>
        <v>410.7994879553125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9">
        <v>0.14</v>
      </c>
      <c r="D33" s="13">
        <v>359.75</v>
      </c>
      <c r="E33" s="139">
        <f t="shared" si="5"/>
        <v>0.16292330967066218</v>
      </c>
      <c r="F33" s="71">
        <f t="shared" si="5"/>
        <v>418.65471895729087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39">
        <v>0.14</v>
      </c>
      <c r="D34" s="66">
        <v>363</v>
      </c>
      <c r="E34" s="139">
        <f t="shared" si="5"/>
        <v>0.16292330967066218</v>
      </c>
      <c r="F34" s="71">
        <f t="shared" si="5"/>
        <v>422.43686721750265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0.024</v>
      </c>
      <c r="D37" s="75">
        <v>2.434</v>
      </c>
      <c r="E37" s="119">
        <f aca="true" t="shared" si="6" ref="E37:F39">C37*58.0164</f>
        <v>1.3923936</v>
      </c>
      <c r="F37" s="71">
        <f t="shared" si="6"/>
        <v>141.2119176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6">
        <v>0.016</v>
      </c>
      <c r="D38" s="75">
        <v>2.37</v>
      </c>
      <c r="E38" s="116">
        <f t="shared" si="6"/>
        <v>0.9282623999999999</v>
      </c>
      <c r="F38" s="71">
        <f t="shared" si="6"/>
        <v>137.498868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6">
        <v>0.01</v>
      </c>
      <c r="D39" s="75">
        <v>2.382</v>
      </c>
      <c r="E39" s="116">
        <f t="shared" si="6"/>
        <v>0.580164</v>
      </c>
      <c r="F39" s="71">
        <f t="shared" si="6"/>
        <v>138.1950648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9">
        <v>0.14</v>
      </c>
      <c r="D42" s="75">
        <v>8.922</v>
      </c>
      <c r="E42" s="119">
        <f aca="true" t="shared" si="7" ref="E42:F44">C42*36.7437</f>
        <v>5.144118</v>
      </c>
      <c r="F42" s="71">
        <f t="shared" si="7"/>
        <v>327.8272914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9">
        <v>0.144</v>
      </c>
      <c r="D43" s="75">
        <v>9.01</v>
      </c>
      <c r="E43" s="119">
        <f t="shared" si="7"/>
        <v>5.2910927999999995</v>
      </c>
      <c r="F43" s="71">
        <f t="shared" si="7"/>
        <v>331.06073699999996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9">
        <v>0.146</v>
      </c>
      <c r="D44" s="75">
        <v>9.074</v>
      </c>
      <c r="E44" s="119">
        <f t="shared" si="7"/>
        <v>5.364580199999999</v>
      </c>
      <c r="F44" s="71">
        <f t="shared" si="7"/>
        <v>333.41233379999994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9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74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22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7">
        <v>0</v>
      </c>
      <c r="D48" s="88" t="s">
        <v>73</v>
      </c>
      <c r="E48" s="122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7">
        <v>0</v>
      </c>
      <c r="D49" s="88" t="s">
        <v>73</v>
      </c>
      <c r="E49" s="122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82</v>
      </c>
      <c r="C52" s="119">
        <v>7.3</v>
      </c>
      <c r="D52" s="76">
        <v>339.9</v>
      </c>
      <c r="E52" s="119">
        <f aca="true" t="shared" si="8" ref="E52:F54">C52*1.1023</f>
        <v>8.04679</v>
      </c>
      <c r="F52" s="76">
        <f t="shared" si="8"/>
        <v>374.67177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9">
        <v>7.2</v>
      </c>
      <c r="D53" s="76">
        <v>340.6</v>
      </c>
      <c r="E53" s="119">
        <f t="shared" si="8"/>
        <v>7.936560000000001</v>
      </c>
      <c r="F53" s="76">
        <f t="shared" si="8"/>
        <v>375.44338000000005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9">
        <v>6.8</v>
      </c>
      <c r="D54" s="104">
        <v>340.9</v>
      </c>
      <c r="E54" s="119">
        <f>C54*1.1023</f>
        <v>7.49564</v>
      </c>
      <c r="F54" s="76">
        <f t="shared" si="8"/>
        <v>375.77407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8">
        <v>0.02</v>
      </c>
      <c r="D57" s="71">
        <v>29.23</v>
      </c>
      <c r="E57" s="118">
        <f aca="true" t="shared" si="9" ref="E57:F59">C57/454*1000</f>
        <v>0.04405286343612335</v>
      </c>
      <c r="F57" s="71">
        <f t="shared" si="9"/>
        <v>64.38325991189429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18">
        <v>0.03</v>
      </c>
      <c r="D58" s="71">
        <v>29.36</v>
      </c>
      <c r="E58" s="118">
        <f t="shared" si="9"/>
        <v>0.06607929515418502</v>
      </c>
      <c r="F58" s="71">
        <f t="shared" si="9"/>
        <v>64.66960352422907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18">
        <v>0.07</v>
      </c>
      <c r="D59" s="71">
        <v>29.48</v>
      </c>
      <c r="E59" s="118">
        <f t="shared" si="9"/>
        <v>0.15418502202643172</v>
      </c>
      <c r="F59" s="71">
        <f t="shared" si="9"/>
        <v>64.93392070484582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6">
        <v>0.095</v>
      </c>
      <c r="D62" s="75">
        <v>12.625</v>
      </c>
      <c r="E62" s="116">
        <f aca="true" t="shared" si="10" ref="E62:F64">C62*22.026</f>
        <v>2.09247</v>
      </c>
      <c r="F62" s="71">
        <f t="shared" si="10"/>
        <v>278.07825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9">
        <v>0.25</v>
      </c>
      <c r="D63" s="75">
        <v>10.585</v>
      </c>
      <c r="E63" s="119">
        <f t="shared" si="10"/>
        <v>5.5065</v>
      </c>
      <c r="F63" s="71">
        <f t="shared" si="10"/>
        <v>233.14521000000002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98</v>
      </c>
      <c r="C64" s="119">
        <v>0.24</v>
      </c>
      <c r="D64" s="75">
        <v>10.505</v>
      </c>
      <c r="E64" s="119">
        <f t="shared" si="10"/>
        <v>5.286239999999999</v>
      </c>
      <c r="F64" s="71">
        <f t="shared" si="10"/>
        <v>231.38313000000002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2" t="s">
        <v>23</v>
      </c>
      <c r="D66" s="143"/>
      <c r="E66" s="142" t="s">
        <v>24</v>
      </c>
      <c r="F66" s="143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6">
        <v>0.002</v>
      </c>
      <c r="D67" s="75">
        <v>1.416</v>
      </c>
      <c r="E67" s="116">
        <f aca="true" t="shared" si="11" ref="E67:F69">C67/3.785</f>
        <v>0.0005284015852047556</v>
      </c>
      <c r="F67" s="71">
        <f t="shared" si="11"/>
        <v>0.37410832232496694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90</v>
      </c>
      <c r="C68" s="116">
        <v>0.004</v>
      </c>
      <c r="D68" s="75">
        <v>1.429</v>
      </c>
      <c r="E68" s="116">
        <f t="shared" si="11"/>
        <v>0.0010568031704095112</v>
      </c>
      <c r="F68" s="71">
        <f t="shared" si="11"/>
        <v>0.3775429326287979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89</v>
      </c>
      <c r="C69" s="116">
        <v>0.001</v>
      </c>
      <c r="D69" s="75">
        <v>1.442</v>
      </c>
      <c r="E69" s="116">
        <f t="shared" si="11"/>
        <v>0.0002642007926023778</v>
      </c>
      <c r="F69" s="71">
        <f t="shared" si="11"/>
        <v>0.38097754293262875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2" t="s">
        <v>26</v>
      </c>
      <c r="D71" s="143"/>
      <c r="E71" s="142" t="s">
        <v>27</v>
      </c>
      <c r="F71" s="143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91</v>
      </c>
      <c r="C72" s="138">
        <v>0</v>
      </c>
      <c r="D72" s="129">
        <v>0.82</v>
      </c>
      <c r="E72" s="138">
        <f>C72/454*100</f>
        <v>0</v>
      </c>
      <c r="F72" s="77">
        <f>D72/454*1000</f>
        <v>1.806167400881057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82</v>
      </c>
      <c r="C73" s="134">
        <v>0.0005</v>
      </c>
      <c r="D73" s="129">
        <v>0.80025</v>
      </c>
      <c r="E73" s="134">
        <f>C73/454*100</f>
        <v>0.00011013215859030836</v>
      </c>
      <c r="F73" s="77">
        <f>D73/454*1000</f>
        <v>1.7626651982378856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90</v>
      </c>
      <c r="C74" s="134">
        <v>0.00375</v>
      </c>
      <c r="D74" s="129">
        <v>0.7995</v>
      </c>
      <c r="E74" s="134">
        <f>C74/454*100</f>
        <v>0.0008259911894273127</v>
      </c>
      <c r="F74" s="77">
        <f>D74/454*1000</f>
        <v>1.7610132158590308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0" t="s">
        <v>26</v>
      </c>
      <c r="D76" s="150"/>
      <c r="E76" s="142" t="s">
        <v>29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20">
        <v>0.0018</v>
      </c>
      <c r="D77" s="130">
        <v>0.1198</v>
      </c>
      <c r="E77" s="120">
        <f aca="true" t="shared" si="12" ref="E77:F79">C77/454*1000000</f>
        <v>3.9647577092511015</v>
      </c>
      <c r="F77" s="71">
        <f t="shared" si="12"/>
        <v>263.87665198237886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20">
        <v>0.002</v>
      </c>
      <c r="D78" s="130">
        <v>0.1243</v>
      </c>
      <c r="E78" s="120">
        <f t="shared" si="12"/>
        <v>4.405286343612334</v>
      </c>
      <c r="F78" s="71">
        <f t="shared" si="12"/>
        <v>273.7885462555066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20">
        <v>0.0017</v>
      </c>
      <c r="D79" s="130" t="s">
        <v>73</v>
      </c>
      <c r="E79" s="120">
        <f t="shared" si="12"/>
        <v>3.7444933920704844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1.1637</v>
      </c>
      <c r="F85" s="131">
        <v>0.0091</v>
      </c>
      <c r="G85" s="131">
        <v>1.3224</v>
      </c>
      <c r="H85" s="131">
        <v>1.0125</v>
      </c>
      <c r="I85" s="131">
        <v>0.7519</v>
      </c>
      <c r="J85" s="131">
        <v>0.7425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0.8593</v>
      </c>
      <c r="E86" s="132" t="s">
        <v>73</v>
      </c>
      <c r="F86" s="132">
        <v>0.0079</v>
      </c>
      <c r="G86" s="132">
        <v>1.1364</v>
      </c>
      <c r="H86" s="132">
        <v>0.87</v>
      </c>
      <c r="I86" s="132">
        <v>0.6462</v>
      </c>
      <c r="J86" s="132">
        <v>0.6381</v>
      </c>
      <c r="K86" s="132">
        <v>0.1095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109.45</v>
      </c>
      <c r="E87" s="131">
        <v>127.367</v>
      </c>
      <c r="F87" s="131" t="s">
        <v>73</v>
      </c>
      <c r="G87" s="131">
        <v>144.7367</v>
      </c>
      <c r="H87" s="131">
        <v>110.813</v>
      </c>
      <c r="I87" s="131">
        <v>82.2994</v>
      </c>
      <c r="J87" s="131">
        <v>81.2666</v>
      </c>
      <c r="K87" s="131">
        <v>13.9473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0.7562</v>
      </c>
      <c r="E88" s="132">
        <v>0.88</v>
      </c>
      <c r="F88" s="132">
        <v>0.0069</v>
      </c>
      <c r="G88" s="132" t="s">
        <v>73</v>
      </c>
      <c r="H88" s="132">
        <v>0.7656</v>
      </c>
      <c r="I88" s="132">
        <v>0.5686</v>
      </c>
      <c r="J88" s="132">
        <v>0.5615</v>
      </c>
      <c r="K88" s="132">
        <v>0.0964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0.9877</v>
      </c>
      <c r="E89" s="131">
        <v>1.1494</v>
      </c>
      <c r="F89" s="131">
        <v>0.009</v>
      </c>
      <c r="G89" s="131">
        <v>1.3061</v>
      </c>
      <c r="H89" s="131" t="s">
        <v>73</v>
      </c>
      <c r="I89" s="131">
        <v>0.7427</v>
      </c>
      <c r="J89" s="131">
        <v>0.7334</v>
      </c>
      <c r="K89" s="131">
        <v>0.1259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1.3299</v>
      </c>
      <c r="E90" s="132">
        <v>1.5476</v>
      </c>
      <c r="F90" s="132">
        <v>0.0122</v>
      </c>
      <c r="G90" s="132">
        <v>1.7587</v>
      </c>
      <c r="H90" s="132">
        <v>1.3465</v>
      </c>
      <c r="I90" s="132" t="s">
        <v>73</v>
      </c>
      <c r="J90" s="132">
        <v>0.9875</v>
      </c>
      <c r="K90" s="132">
        <v>0.1695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1.3468</v>
      </c>
      <c r="E91" s="131">
        <v>1.5673</v>
      </c>
      <c r="F91" s="131">
        <v>0.0123</v>
      </c>
      <c r="G91" s="131">
        <v>1.781</v>
      </c>
      <c r="H91" s="131">
        <v>1.3636</v>
      </c>
      <c r="I91" s="131">
        <v>1.0127</v>
      </c>
      <c r="J91" s="131" t="s">
        <v>73</v>
      </c>
      <c r="K91" s="131">
        <v>0.1716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7.8474</v>
      </c>
      <c r="E92" s="132">
        <v>9.132</v>
      </c>
      <c r="F92" s="132">
        <v>0.0717</v>
      </c>
      <c r="G92" s="132">
        <v>10.3774</v>
      </c>
      <c r="H92" s="132">
        <v>7.9451</v>
      </c>
      <c r="I92" s="132">
        <v>5.9007</v>
      </c>
      <c r="J92" s="132">
        <v>5.8267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55</v>
      </c>
      <c r="C114" s="153"/>
      <c r="D114" s="153"/>
      <c r="E114" s="153"/>
      <c r="F114" s="153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56</v>
      </c>
      <c r="C115" s="149"/>
      <c r="D115" s="149"/>
      <c r="E115" s="149"/>
      <c r="F115" s="149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57</v>
      </c>
      <c r="C116" s="149"/>
      <c r="D116" s="149"/>
      <c r="E116" s="149"/>
      <c r="F116" s="149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58</v>
      </c>
      <c r="C117" s="149"/>
      <c r="D117" s="149"/>
      <c r="E117" s="149"/>
      <c r="F117" s="149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59</v>
      </c>
      <c r="C118" s="149"/>
      <c r="D118" s="149"/>
      <c r="E118" s="149"/>
      <c r="F118" s="149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60</v>
      </c>
      <c r="C119" s="149"/>
      <c r="D119" s="149"/>
      <c r="E119" s="149"/>
      <c r="F119" s="149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61</v>
      </c>
      <c r="C120" s="149"/>
      <c r="D120" s="149"/>
      <c r="E120" s="149"/>
      <c r="F120" s="149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62</v>
      </c>
      <c r="C121" s="148"/>
      <c r="D121" s="148"/>
      <c r="E121" s="148"/>
      <c r="F121" s="148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1"/>
      <c r="D123" s="160"/>
      <c r="E123" s="160"/>
      <c r="F123" s="152"/>
      <c r="G123" s="123"/>
      <c r="H123" s="123"/>
    </row>
    <row r="124" spans="2:8" ht="30.75" customHeight="1">
      <c r="B124" s="32" t="s">
        <v>64</v>
      </c>
      <c r="C124" s="151" t="s">
        <v>65</v>
      </c>
      <c r="D124" s="152"/>
      <c r="E124" s="151" t="s">
        <v>66</v>
      </c>
      <c r="F124" s="152"/>
      <c r="G124" s="123"/>
      <c r="H124" s="123"/>
    </row>
    <row r="125" spans="2:8" ht="30.75" customHeight="1">
      <c r="B125" s="32" t="s">
        <v>67</v>
      </c>
      <c r="C125" s="151" t="s">
        <v>68</v>
      </c>
      <c r="D125" s="152"/>
      <c r="E125" s="151" t="s">
        <v>69</v>
      </c>
      <c r="F125" s="152"/>
      <c r="G125" s="123"/>
      <c r="H125" s="123"/>
    </row>
    <row r="126" spans="2:8" ht="15" customHeight="1">
      <c r="B126" s="154" t="s">
        <v>70</v>
      </c>
      <c r="C126" s="156" t="s">
        <v>71</v>
      </c>
      <c r="D126" s="157"/>
      <c r="E126" s="156" t="s">
        <v>72</v>
      </c>
      <c r="F126" s="157"/>
      <c r="G126" s="123"/>
      <c r="H126" s="123"/>
    </row>
    <row r="127" spans="2:8" ht="15" customHeight="1">
      <c r="B127" s="155"/>
      <c r="C127" s="158"/>
      <c r="D127" s="159"/>
      <c r="E127" s="158"/>
      <c r="F127" s="159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2018-06-25T07:30:55Z</dcterms:modified>
  <cp:category/>
  <cp:version/>
  <cp:contentType/>
  <cp:contentStatus/>
</cp:coreProperties>
</file>