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<sst xmlns="http://schemas.openxmlformats.org/spreadsheetml/2006/main" count="168" uniqueCount="103">
  <si>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</si>
  <si>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</si>
  <si>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</si>
  <si>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</si>
  <si>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</si>
  <si>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</si>
  <si>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</si>
  <si>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</si>
  <si>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</si>
  <si>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</si>
  <si>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</si>
  <si>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</si>
  <si>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</si>
  <si>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</si>
  <si>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</si>
  <si>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</si>
  <si>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</si>
  <si>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</si>
  <si>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</si>
  <si>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</si>
  <si>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</si>
  <si>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</si>
  <si>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</si>
  <si>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</si>
  <si>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</si>
  <si>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</si>
  <si>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</si>
  <si>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</si>
  <si>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</si>
  <si>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</si>
  <si>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</si>
  <si>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</si>
  <si>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</si>
  <si>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</si>
  <si>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</si>
  <si>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</si>
  <si>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</si>
  <si>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</si>
  <si>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</si>
  <si>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</si>
  <si>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</si>
  <si>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</si>
  <si>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</si>
  <si>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</si>
  <si>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</si>
  <si>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</si>
  <si>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</si>
  <si>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</si>
  <si>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</si>
  <si>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</si>
  <si>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</si>
  <si>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</si>
  <si>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</si>
  <si>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</si>
  <si>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</si>
  <si>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</si>
  <si>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</si>
  <si>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</si>
  <si>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</si>
  <si>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</si>
  <si>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</si>
  <si>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</si>
  <si>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</si>
  <si>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</si>
  <si>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</si>
  <si>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</si>
  <si>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</si>
  <si>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</si>
  <si>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</si>
  <si>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</si>
  <si>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</si>
  <si>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</si>
  <si>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</si>
  <si>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</si>
  <si>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</si>
  <si>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</si>
  <si>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</si>
  <si>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</si>
  <si>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</si>
  <si>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</si>
  <si>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TOCOM -Червень 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</si>
  <si>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</si>
  <si>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</si>
  <si>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</si>
  <si>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</si>
  <si>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</si>
  <si>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</si>
  <si>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</si>
  <si>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</si>
  <si>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</si>
  <si>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</si>
  <si>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</si>
  <si>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</si>
  <si>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</si>
  <si>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</si>
  <si>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</si>
  <si>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</si>
  <si>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</si>
  <si>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</si>
  <si>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</si>
  <si>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</si>
  <si>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</si>
  <si>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21 червня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</si>
</sst>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102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54" t="s">
        <v>6</v>
      </c>
      <c r="F6" s="154"/>
      <c r="G6"/>
      <c r="H6"/>
      <c r="I6"/>
    </row>
    <row r="7" spans="2:6" s="6" customFormat="1" ht="15">
      <c r="B7" s="24" t="s">
        <v>81</v>
      </c>
      <c r="C7" s="119">
        <v>0.026</v>
      </c>
      <c r="D7" s="14">
        <v>3.572</v>
      </c>
      <c r="E7" s="119">
        <f aca="true" t="shared" si="0" ref="E7:F9">C7*39.3683</f>
        <v>1.0235758</v>
      </c>
      <c r="F7" s="13">
        <f t="shared" si="0"/>
        <v>140.6235676</v>
      </c>
    </row>
    <row r="8" spans="2:6" s="6" customFormat="1" ht="15">
      <c r="B8" s="24" t="s">
        <v>89</v>
      </c>
      <c r="C8" s="119">
        <v>0.026</v>
      </c>
      <c r="D8" s="14">
        <v>3.66</v>
      </c>
      <c r="E8" s="119">
        <f t="shared" si="0"/>
        <v>1.0235758</v>
      </c>
      <c r="F8" s="13">
        <f t="shared" si="0"/>
        <v>144.087978</v>
      </c>
    </row>
    <row r="9" spans="2:17" s="6" customFormat="1" ht="15">
      <c r="B9" s="24" t="s">
        <v>95</v>
      </c>
      <c r="C9" s="119">
        <v>0.024</v>
      </c>
      <c r="D9" s="14">
        <v>3.78</v>
      </c>
      <c r="E9" s="119">
        <f t="shared" si="0"/>
        <v>0.9448392</v>
      </c>
      <c r="F9" s="13">
        <f>D9*39.3683</f>
        <v>148.81217399999997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20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1" t="s">
        <v>7</v>
      </c>
      <c r="D11" s="152"/>
      <c r="E11" s="151" t="s">
        <v>6</v>
      </c>
      <c r="F11" s="15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18">
        <v>1</v>
      </c>
      <c r="D12" s="13">
        <v>165</v>
      </c>
      <c r="E12" s="118">
        <f>C12/$D$86</f>
        <v>1.1614401858304297</v>
      </c>
      <c r="F12" s="71">
        <f aca="true" t="shared" si="1" ref="E12:F14">D12/$D$86</f>
        <v>191.6376306620209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18">
        <v>2.5</v>
      </c>
      <c r="D13" s="13">
        <v>169.5</v>
      </c>
      <c r="E13" s="118">
        <f t="shared" si="1"/>
        <v>2.9036004645760745</v>
      </c>
      <c r="F13" s="71">
        <f t="shared" si="1"/>
        <v>196.86411149825784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100</v>
      </c>
      <c r="C14" s="118">
        <v>1</v>
      </c>
      <c r="D14" s="13">
        <v>173</v>
      </c>
      <c r="E14" s="118">
        <f t="shared" si="1"/>
        <v>1.1614401858304297</v>
      </c>
      <c r="F14" s="71">
        <f t="shared" si="1"/>
        <v>200.92915214866434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4" t="s">
        <v>75</v>
      </c>
      <c r="D16" s="154"/>
      <c r="E16" s="151" t="s">
        <v>6</v>
      </c>
      <c r="F16" s="15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18">
        <v>220</v>
      </c>
      <c r="D17" s="87">
        <v>24140</v>
      </c>
      <c r="E17" s="118">
        <f aca="true" t="shared" si="2" ref="E17:F19">C17/$D$87</f>
        <v>1.999818198345605</v>
      </c>
      <c r="F17" s="71">
        <f t="shared" si="2"/>
        <v>219.43459685483137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96</v>
      </c>
      <c r="C18" s="160">
        <v>160</v>
      </c>
      <c r="D18" s="87">
        <v>24680</v>
      </c>
      <c r="E18" s="160">
        <f t="shared" si="2"/>
        <v>1.45441323516044</v>
      </c>
      <c r="F18" s="71">
        <f t="shared" si="2"/>
        <v>224.34324152349785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101</v>
      </c>
      <c r="C19" s="160">
        <v>50</v>
      </c>
      <c r="D19" s="87">
        <v>24580</v>
      </c>
      <c r="E19" s="160">
        <f t="shared" si="2"/>
        <v>0.45450413598763745</v>
      </c>
      <c r="F19" s="71">
        <f t="shared" si="2"/>
        <v>223.43423325152258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1" t="s">
        <v>5</v>
      </c>
      <c r="D21" s="152"/>
      <c r="E21" s="154" t="s">
        <v>6</v>
      </c>
      <c r="F21" s="154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9">
        <v>0.07</v>
      </c>
      <c r="D22" s="14">
        <v>4.962</v>
      </c>
      <c r="E22" s="119">
        <f>C22*36.7437</f>
        <v>2.572059</v>
      </c>
      <c r="F22" s="13">
        <f aca="true" t="shared" si="3" ref="E22:F24">D22*36.7437</f>
        <v>182.32223939999997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9">
        <v>0.074</v>
      </c>
      <c r="D23" s="14">
        <v>5.072</v>
      </c>
      <c r="E23" s="119">
        <f t="shared" si="3"/>
        <v>2.7190337999999996</v>
      </c>
      <c r="F23" s="13">
        <f t="shared" si="3"/>
        <v>186.36404639999998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95</v>
      </c>
      <c r="C24" s="119">
        <v>0.06</v>
      </c>
      <c r="D24" s="90">
        <v>5.234</v>
      </c>
      <c r="E24" s="119">
        <f t="shared" si="3"/>
        <v>2.2046219999999996</v>
      </c>
      <c r="F24" s="13">
        <f t="shared" si="3"/>
        <v>192.3165258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4" t="s">
        <v>9</v>
      </c>
      <c r="D26" s="154"/>
      <c r="E26" s="151" t="s">
        <v>10</v>
      </c>
      <c r="F26" s="15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2.25</v>
      </c>
      <c r="D27" s="71">
        <v>176</v>
      </c>
      <c r="E27" s="118">
        <f aca="true" t="shared" si="4" ref="E27:F29">C27/$D$86</f>
        <v>2.6132404181184667</v>
      </c>
      <c r="F27" s="71">
        <f t="shared" si="4"/>
        <v>204.41347270615563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92</v>
      </c>
      <c r="C28" s="118">
        <v>2.25</v>
      </c>
      <c r="D28" s="13">
        <v>180.25</v>
      </c>
      <c r="E28" s="118">
        <f t="shared" si="4"/>
        <v>2.6132404181184667</v>
      </c>
      <c r="F28" s="71">
        <f t="shared" si="4"/>
        <v>209.34959349593495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97</v>
      </c>
      <c r="C29" s="118">
        <v>2.5</v>
      </c>
      <c r="D29" s="13">
        <v>183.75</v>
      </c>
      <c r="E29" s="118">
        <f>C29/$D$86</f>
        <v>2.9036004645760745</v>
      </c>
      <c r="F29" s="71">
        <f t="shared" si="4"/>
        <v>213.41463414634146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4" t="s">
        <v>12</v>
      </c>
      <c r="D31" s="154"/>
      <c r="E31" s="154" t="s">
        <v>10</v>
      </c>
      <c r="F31" s="15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8">
        <v>3.5</v>
      </c>
      <c r="D32" s="13">
        <v>353.25</v>
      </c>
      <c r="E32" s="118">
        <f aca="true" t="shared" si="5" ref="E32:F34">C32/$D$86</f>
        <v>4.065040650406504</v>
      </c>
      <c r="F32" s="71">
        <f t="shared" si="5"/>
        <v>410.2787456445993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18">
        <v>2.75</v>
      </c>
      <c r="D33" s="13">
        <v>360.25</v>
      </c>
      <c r="E33" s="118">
        <f t="shared" si="5"/>
        <v>3.1939605110336817</v>
      </c>
      <c r="F33" s="71">
        <f t="shared" si="5"/>
        <v>418.40882694541233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18">
        <v>3.25</v>
      </c>
      <c r="D34" s="66">
        <v>364.5</v>
      </c>
      <c r="E34" s="118">
        <f t="shared" si="5"/>
        <v>3.7746806039488967</v>
      </c>
      <c r="F34" s="71">
        <f t="shared" si="5"/>
        <v>423.3449477351916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9" t="s">
        <v>5</v>
      </c>
      <c r="D36" s="150"/>
      <c r="E36" s="149" t="s">
        <v>6</v>
      </c>
      <c r="F36" s="150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9">
        <v>0.032</v>
      </c>
      <c r="D37" s="75">
        <v>2.42</v>
      </c>
      <c r="E37" s="119">
        <f aca="true" t="shared" si="6" ref="E37:F39">C37*58.0164</f>
        <v>1.8565247999999999</v>
      </c>
      <c r="F37" s="71">
        <f t="shared" si="6"/>
        <v>140.399688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19">
        <v>0.01</v>
      </c>
      <c r="D38" s="75">
        <v>2.396</v>
      </c>
      <c r="E38" s="119">
        <f t="shared" si="6"/>
        <v>0.580164</v>
      </c>
      <c r="F38" s="71">
        <f t="shared" si="6"/>
        <v>139.00729439999998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16">
        <v>0.004</v>
      </c>
      <c r="D39" s="75">
        <v>2.392</v>
      </c>
      <c r="E39" s="116">
        <f t="shared" si="6"/>
        <v>0.23206559999999998</v>
      </c>
      <c r="F39" s="71">
        <f t="shared" si="6"/>
        <v>138.77522879999998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9" t="s">
        <v>5</v>
      </c>
      <c r="D41" s="150"/>
      <c r="E41" s="149" t="s">
        <v>6</v>
      </c>
      <c r="F41" s="150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6">
        <v>0.09</v>
      </c>
      <c r="D42" s="75">
        <v>8.794</v>
      </c>
      <c r="E42" s="116">
        <f aca="true" t="shared" si="7" ref="E42:F44">C42*36.7437</f>
        <v>3.3069329999999995</v>
      </c>
      <c r="F42" s="71">
        <f t="shared" si="7"/>
        <v>323.1240978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90</v>
      </c>
      <c r="C43" s="116">
        <v>0.09</v>
      </c>
      <c r="D43" s="75">
        <v>8.85</v>
      </c>
      <c r="E43" s="116">
        <f t="shared" si="7"/>
        <v>3.3069329999999995</v>
      </c>
      <c r="F43" s="71">
        <f t="shared" si="7"/>
        <v>325.181745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89</v>
      </c>
      <c r="C44" s="116">
        <v>0.09</v>
      </c>
      <c r="D44" s="75">
        <v>8.91</v>
      </c>
      <c r="E44" s="116">
        <f t="shared" si="7"/>
        <v>3.3069329999999995</v>
      </c>
      <c r="F44" s="71">
        <f t="shared" si="7"/>
        <v>327.38636699999995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4" t="s">
        <v>74</v>
      </c>
      <c r="D46" s="154"/>
      <c r="E46" s="151" t="s">
        <v>6</v>
      </c>
      <c r="F46" s="152"/>
      <c r="G46" s="23"/>
      <c r="H46" s="23"/>
      <c r="I46" s="23"/>
      <c r="K46" s="23"/>
      <c r="L46" s="23"/>
      <c r="M46" s="23"/>
    </row>
    <row r="47" spans="2:13" s="6" customFormat="1" ht="15">
      <c r="B47" s="24" t="s">
        <v>80</v>
      </c>
      <c r="C47" s="137">
        <v>0</v>
      </c>
      <c r="D47" s="88" t="s">
        <v>73</v>
      </c>
      <c r="E47" s="122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7">
        <v>0</v>
      </c>
      <c r="D48" s="88" t="s">
        <v>73</v>
      </c>
      <c r="E48" s="122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7">
        <v>0</v>
      </c>
      <c r="D49" s="88" t="s">
        <v>73</v>
      </c>
      <c r="E49" s="122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2" customFormat="1" ht="15">
      <c r="B52" s="24" t="s">
        <v>82</v>
      </c>
      <c r="C52" s="116">
        <v>1.4</v>
      </c>
      <c r="D52" s="76">
        <v>331.5</v>
      </c>
      <c r="E52" s="116">
        <f aca="true" t="shared" si="8" ref="E52:F54">C52*1.1023</f>
        <v>1.54322</v>
      </c>
      <c r="F52" s="76">
        <f t="shared" si="8"/>
        <v>365.41245000000004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90</v>
      </c>
      <c r="C53" s="116">
        <v>0.2</v>
      </c>
      <c r="D53" s="76">
        <v>332.3</v>
      </c>
      <c r="E53" s="116">
        <f t="shared" si="8"/>
        <v>0.22046000000000002</v>
      </c>
      <c r="F53" s="76">
        <f t="shared" si="8"/>
        <v>366.29429000000005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6">
        <v>2.5</v>
      </c>
      <c r="D54" s="104">
        <v>333.1</v>
      </c>
      <c r="E54" s="116">
        <f>C54*1.1023</f>
        <v>2.75575</v>
      </c>
      <c r="F54" s="76">
        <f t="shared" si="8"/>
        <v>367.17613000000006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1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9" t="s">
        <v>18</v>
      </c>
      <c r="D56" s="150"/>
      <c r="E56" s="149" t="s">
        <v>19</v>
      </c>
      <c r="F56" s="150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60">
        <v>0.18</v>
      </c>
      <c r="D57" s="71">
        <v>29.23</v>
      </c>
      <c r="E57" s="160">
        <f aca="true" t="shared" si="9" ref="E57:F59">C57/454*1000</f>
        <v>0.3964757709251101</v>
      </c>
      <c r="F57" s="71">
        <f t="shared" si="9"/>
        <v>64.38325991189429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90</v>
      </c>
      <c r="C58" s="160">
        <v>0.19</v>
      </c>
      <c r="D58" s="71">
        <v>29.35</v>
      </c>
      <c r="E58" s="160">
        <f t="shared" si="9"/>
        <v>0.4185022026431718</v>
      </c>
      <c r="F58" s="71">
        <f t="shared" si="9"/>
        <v>64.64757709251101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60">
        <v>0.22</v>
      </c>
      <c r="D59" s="71">
        <v>29.45</v>
      </c>
      <c r="E59" s="160">
        <f t="shared" si="9"/>
        <v>0.4845814977973568</v>
      </c>
      <c r="F59" s="71">
        <f t="shared" si="9"/>
        <v>64.86784140969162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9" t="s">
        <v>21</v>
      </c>
      <c r="D61" s="150"/>
      <c r="E61" s="149" t="s">
        <v>6</v>
      </c>
      <c r="F61" s="150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9">
        <v>0.045</v>
      </c>
      <c r="D62" s="75">
        <v>12.6</v>
      </c>
      <c r="E62" s="119">
        <f aca="true" t="shared" si="10" ref="E62:F64">C62*22.026</f>
        <v>0.99117</v>
      </c>
      <c r="F62" s="71">
        <f t="shared" si="10"/>
        <v>277.5276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16">
        <v>0.085</v>
      </c>
      <c r="D63" s="75">
        <v>10.3</v>
      </c>
      <c r="E63" s="116">
        <f t="shared" si="10"/>
        <v>1.8722100000000002</v>
      </c>
      <c r="F63" s="71">
        <f t="shared" si="10"/>
        <v>226.86780000000002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98</v>
      </c>
      <c r="C64" s="116">
        <v>0.04</v>
      </c>
      <c r="D64" s="75">
        <v>10.275</v>
      </c>
      <c r="E64" s="116">
        <f t="shared" si="10"/>
        <v>0.88104</v>
      </c>
      <c r="F64" s="71">
        <f t="shared" si="10"/>
        <v>226.31715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6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9" t="s">
        <v>23</v>
      </c>
      <c r="D66" s="150"/>
      <c r="E66" s="149" t="s">
        <v>24</v>
      </c>
      <c r="F66" s="150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82</v>
      </c>
      <c r="C67" s="119">
        <v>0.017</v>
      </c>
      <c r="D67" s="75">
        <v>1.425</v>
      </c>
      <c r="E67" s="119">
        <f aca="true" t="shared" si="11" ref="E67:F69">C67/3.785</f>
        <v>0.004491413474240423</v>
      </c>
      <c r="F67" s="71">
        <f t="shared" si="11"/>
        <v>0.3764861294583884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90</v>
      </c>
      <c r="C68" s="119">
        <v>0.016</v>
      </c>
      <c r="D68" s="75">
        <v>1.439</v>
      </c>
      <c r="E68" s="119">
        <f t="shared" si="11"/>
        <v>0.004227212681638045</v>
      </c>
      <c r="F68" s="71">
        <f t="shared" si="11"/>
        <v>0.38018494055482166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89</v>
      </c>
      <c r="C69" s="119">
        <v>0.007</v>
      </c>
      <c r="D69" s="75">
        <v>1.445</v>
      </c>
      <c r="E69" s="119">
        <f t="shared" si="11"/>
        <v>0.0018494055482166445</v>
      </c>
      <c r="F69" s="71">
        <f t="shared" si="11"/>
        <v>0.38177014531043596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49" t="s">
        <v>26</v>
      </c>
      <c r="D71" s="150"/>
      <c r="E71" s="149" t="s">
        <v>27</v>
      </c>
      <c r="F71" s="150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91</v>
      </c>
      <c r="C72" s="138">
        <v>0</v>
      </c>
      <c r="D72" s="129">
        <v>0.82</v>
      </c>
      <c r="E72" s="138">
        <f>C72/454*100</f>
        <v>0</v>
      </c>
      <c r="F72" s="77">
        <f>D72/454*1000</f>
        <v>1.806167400881057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82</v>
      </c>
      <c r="C73" s="134">
        <v>0.0095</v>
      </c>
      <c r="D73" s="129">
        <v>0.801</v>
      </c>
      <c r="E73" s="134">
        <f>C73/454*100</f>
        <v>0.002092511013215859</v>
      </c>
      <c r="F73" s="77">
        <f>D73/454*1000</f>
        <v>1.7643171806167401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90</v>
      </c>
      <c r="C74" s="134">
        <v>0.01825</v>
      </c>
      <c r="D74" s="129">
        <v>0.804</v>
      </c>
      <c r="E74" s="134">
        <f>C74/454*100</f>
        <v>0.004019823788546256</v>
      </c>
      <c r="F74" s="77">
        <f>D74/454*1000</f>
        <v>1.7709251101321586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6" t="s">
        <v>26</v>
      </c>
      <c r="D76" s="156"/>
      <c r="E76" s="149" t="s">
        <v>29</v>
      </c>
      <c r="F76" s="150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82</v>
      </c>
      <c r="C77" s="161">
        <v>0.0002</v>
      </c>
      <c r="D77" s="130" t="s">
        <v>73</v>
      </c>
      <c r="E77" s="161">
        <f aca="true" t="shared" si="12" ref="E77:F79">C77/454*1000000</f>
        <v>0.4405286343612335</v>
      </c>
      <c r="F77" s="71" t="s">
        <v>73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20">
        <v>0.0002</v>
      </c>
      <c r="D78" s="130">
        <v>0.1224</v>
      </c>
      <c r="E78" s="120">
        <f t="shared" si="12"/>
        <v>0.4405286343612335</v>
      </c>
      <c r="F78" s="71">
        <f t="shared" si="12"/>
        <v>269.6035242290749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99</v>
      </c>
      <c r="C79" s="161">
        <v>0.0003</v>
      </c>
      <c r="D79" s="130" t="s">
        <v>73</v>
      </c>
      <c r="E79" s="161">
        <f t="shared" si="12"/>
        <v>0.6607929515418502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1.1614</v>
      </c>
      <c r="F85" s="131">
        <v>0.0091</v>
      </c>
      <c r="G85" s="131">
        <v>1.3263</v>
      </c>
      <c r="H85" s="131">
        <v>1.0093</v>
      </c>
      <c r="I85" s="131">
        <v>0.7521</v>
      </c>
      <c r="J85" s="131">
        <v>0.7396</v>
      </c>
      <c r="K85" s="131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0.861</v>
      </c>
      <c r="E86" s="132" t="s">
        <v>73</v>
      </c>
      <c r="F86" s="132">
        <v>0.0078</v>
      </c>
      <c r="G86" s="132">
        <v>1.142</v>
      </c>
      <c r="H86" s="132">
        <v>0.869</v>
      </c>
      <c r="I86" s="132">
        <v>0.6476</v>
      </c>
      <c r="J86" s="132">
        <v>0.6368</v>
      </c>
      <c r="K86" s="132">
        <v>0.1098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110.01</v>
      </c>
      <c r="E87" s="131">
        <v>127.7656</v>
      </c>
      <c r="F87" s="131" t="s">
        <v>73</v>
      </c>
      <c r="G87" s="131">
        <v>145.9063</v>
      </c>
      <c r="H87" s="131">
        <v>111.0315</v>
      </c>
      <c r="I87" s="131">
        <v>82.7392</v>
      </c>
      <c r="J87" s="131">
        <v>81.3634</v>
      </c>
      <c r="K87" s="131">
        <v>14.0229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0.754</v>
      </c>
      <c r="E88" s="132">
        <v>0.8757</v>
      </c>
      <c r="F88" s="132">
        <v>0.0069</v>
      </c>
      <c r="G88" s="132" t="s">
        <v>73</v>
      </c>
      <c r="H88" s="132">
        <v>0.761</v>
      </c>
      <c r="I88" s="132">
        <v>0.5671</v>
      </c>
      <c r="J88" s="132">
        <v>0.5576</v>
      </c>
      <c r="K88" s="132">
        <v>0.0961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0.9908</v>
      </c>
      <c r="E89" s="131">
        <v>1.1507</v>
      </c>
      <c r="F89" s="131">
        <v>0.009</v>
      </c>
      <c r="G89" s="131">
        <v>1.3141</v>
      </c>
      <c r="H89" s="131" t="s">
        <v>73</v>
      </c>
      <c r="I89" s="131">
        <v>0.7452</v>
      </c>
      <c r="J89" s="131">
        <v>0.7328</v>
      </c>
      <c r="K89" s="131">
        <v>0.1263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1.3296</v>
      </c>
      <c r="E90" s="132">
        <v>1.5442</v>
      </c>
      <c r="F90" s="132">
        <v>0.0121</v>
      </c>
      <c r="G90" s="132">
        <v>1.7634</v>
      </c>
      <c r="H90" s="132">
        <v>1.3419</v>
      </c>
      <c r="I90" s="132" t="s">
        <v>73</v>
      </c>
      <c r="J90" s="132">
        <v>0.9834</v>
      </c>
      <c r="K90" s="132">
        <v>0.1695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1.3521</v>
      </c>
      <c r="E91" s="131">
        <v>1.5703</v>
      </c>
      <c r="F91" s="131">
        <v>0.0123</v>
      </c>
      <c r="G91" s="131">
        <v>1.7933</v>
      </c>
      <c r="H91" s="131">
        <v>1.3646</v>
      </c>
      <c r="I91" s="131">
        <v>1.0169</v>
      </c>
      <c r="J91" s="131" t="s">
        <v>73</v>
      </c>
      <c r="K91" s="131">
        <v>0.1723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7.845</v>
      </c>
      <c r="E92" s="132">
        <v>9.1112</v>
      </c>
      <c r="F92" s="132">
        <v>0.0713</v>
      </c>
      <c r="G92" s="132">
        <v>10.4048</v>
      </c>
      <c r="H92" s="132">
        <v>7.9178</v>
      </c>
      <c r="I92" s="132">
        <v>5.9003</v>
      </c>
      <c r="J92" s="132">
        <v>5.8022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55</v>
      </c>
      <c r="C114" s="153"/>
      <c r="D114" s="153"/>
      <c r="E114" s="153"/>
      <c r="F114" s="153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39" t="s">
        <v>56</v>
      </c>
      <c r="C115" s="139"/>
      <c r="D115" s="139"/>
      <c r="E115" s="139"/>
      <c r="F115" s="139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39" t="s">
        <v>57</v>
      </c>
      <c r="C116" s="139"/>
      <c r="D116" s="139"/>
      <c r="E116" s="139"/>
      <c r="F116" s="139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39" t="s">
        <v>58</v>
      </c>
      <c r="C117" s="139"/>
      <c r="D117" s="139"/>
      <c r="E117" s="139"/>
      <c r="F117" s="139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39" t="s">
        <v>59</v>
      </c>
      <c r="C118" s="139"/>
      <c r="D118" s="139"/>
      <c r="E118" s="139"/>
      <c r="F118" s="139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39" t="s">
        <v>60</v>
      </c>
      <c r="C119" s="139"/>
      <c r="D119" s="139"/>
      <c r="E119" s="139"/>
      <c r="F119" s="139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39" t="s">
        <v>61</v>
      </c>
      <c r="C120" s="139"/>
      <c r="D120" s="139"/>
      <c r="E120" s="139"/>
      <c r="F120" s="139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5" t="s">
        <v>62</v>
      </c>
      <c r="C121" s="155"/>
      <c r="D121" s="155"/>
      <c r="E121" s="155"/>
      <c r="F121" s="155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46"/>
      <c r="D123" s="148"/>
      <c r="E123" s="148"/>
      <c r="F123" s="147"/>
      <c r="G123" s="123"/>
      <c r="H123" s="123"/>
    </row>
    <row r="124" spans="2:8" ht="30.75" customHeight="1">
      <c r="B124" s="32" t="s">
        <v>64</v>
      </c>
      <c r="C124" s="146" t="s">
        <v>65</v>
      </c>
      <c r="D124" s="147"/>
      <c r="E124" s="146" t="s">
        <v>66</v>
      </c>
      <c r="F124" s="147"/>
      <c r="G124" s="123"/>
      <c r="H124" s="123"/>
    </row>
    <row r="125" spans="2:8" ht="30.75" customHeight="1">
      <c r="B125" s="32" t="s">
        <v>67</v>
      </c>
      <c r="C125" s="146" t="s">
        <v>68</v>
      </c>
      <c r="D125" s="147"/>
      <c r="E125" s="146" t="s">
        <v>69</v>
      </c>
      <c r="F125" s="147"/>
      <c r="G125" s="123"/>
      <c r="H125" s="123"/>
    </row>
    <row r="126" spans="2:8" ht="15" customHeight="1">
      <c r="B126" s="140" t="s">
        <v>70</v>
      </c>
      <c r="C126" s="142" t="s">
        <v>71</v>
      </c>
      <c r="D126" s="143"/>
      <c r="E126" s="142" t="s">
        <v>72</v>
      </c>
      <c r="F126" s="143"/>
      <c r="G126" s="123"/>
      <c r="H126" s="123"/>
    </row>
    <row r="127" spans="2:8" ht="15" customHeight="1">
      <c r="B127" s="141"/>
      <c r="C127" s="144"/>
      <c r="D127" s="145"/>
      <c r="E127" s="144"/>
      <c r="F127" s="145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2018-06-22T05:05:26Z</dcterms:modified>
  <cp:category/>
  <cp:version/>
  <cp:contentType/>
  <cp:contentStatus/>
</cp:coreProperties>
</file>