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<sst xmlns="http://schemas.openxmlformats.org/spreadsheetml/2006/main" count="167" uniqueCount="104">
  <si>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</si>
  <si>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</si>
  <si>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</si>
  <si>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</si>
  <si>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</si>
  <si>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</si>
  <si>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</si>
  <si>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</si>
  <si>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</si>
  <si>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</si>
  <si>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</si>
  <si>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</si>
  <si>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</si>
  <si>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</si>
  <si>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</si>
  <si>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</si>
  <si>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</si>
  <si>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</si>
  <si>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</si>
  <si>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</si>
  <si>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</si>
  <si>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</si>
  <si>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</si>
  <si>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</si>
  <si>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</si>
  <si>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</si>
  <si>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</si>
  <si>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</si>
  <si>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</si>
  <si>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</si>
  <si>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</si>
  <si>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</si>
  <si>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</si>
  <si>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</si>
  <si>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</si>
  <si>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</si>
  <si>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</si>
  <si>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</si>
  <si>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</si>
  <si>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</si>
  <si>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</si>
  <si>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</si>
  <si>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</si>
  <si>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</si>
  <si>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</si>
  <si>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</si>
  <si>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</si>
  <si>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</si>
  <si>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</si>
  <si>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</si>
  <si>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</si>
  <si>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</si>
  <si>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</si>
  <si>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</si>
  <si>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</si>
  <si>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</si>
  <si>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</si>
  <si>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</si>
  <si>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</si>
  <si>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</si>
  <si>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</si>
  <si>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</si>
  <si>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</si>
  <si>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</si>
  <si>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</si>
  <si>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</si>
  <si>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</si>
  <si>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</si>
  <si>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</si>
  <si>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</si>
  <si>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</si>
  <si>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</si>
  <si>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</si>
  <si>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</si>
  <si>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</si>
  <si>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</si>
  <si>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</si>
  <si>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</si>
  <si>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</si>
  <si>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</si>
  <si>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</si>
  <si>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</si>
  <si>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</si>
  <si>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</si>
  <si>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</si>
  <si>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</si>
  <si>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</si>
  <si>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</si>
  <si>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</si>
  <si>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</si>
  <si>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</si>
  <si>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</si>
  <si>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</si>
  <si>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</si>
  <si>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</si>
  <si>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</si>
  <si>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</si>
  <si>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</si>
  <si>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</si>
  <si>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</si>
  <si>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</si>
  <si>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</si>
  <si>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</si>
  <si>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21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</si>
</sst>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103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6" t="s">
        <v>6</v>
      </c>
      <c r="F6" s="156"/>
      <c r="G6"/>
      <c r="H6"/>
      <c r="I6"/>
    </row>
    <row r="7" spans="2:6" s="6" customFormat="1" ht="15">
      <c r="B7" s="24" t="s">
        <v>85</v>
      </c>
      <c r="C7" s="121">
        <v>0.002</v>
      </c>
      <c r="D7" s="14">
        <v>4.022</v>
      </c>
      <c r="E7" s="121">
        <f aca="true" t="shared" si="0" ref="E7:F9">C7*39.3683</f>
        <v>0.0787366</v>
      </c>
      <c r="F7" s="13">
        <f t="shared" si="0"/>
        <v>158.3393026</v>
      </c>
    </row>
    <row r="8" spans="2:6" s="6" customFormat="1" ht="15">
      <c r="B8" s="24" t="s">
        <v>93</v>
      </c>
      <c r="C8" s="121">
        <v>0.002</v>
      </c>
      <c r="D8" s="14">
        <v>4.104</v>
      </c>
      <c r="E8" s="121">
        <f t="shared" si="0"/>
        <v>0.0787366</v>
      </c>
      <c r="F8" s="13">
        <f t="shared" si="0"/>
        <v>161.5675032</v>
      </c>
    </row>
    <row r="9" spans="2:17" s="6" customFormat="1" ht="15">
      <c r="B9" s="24" t="s">
        <v>99</v>
      </c>
      <c r="C9" s="121">
        <v>0.006</v>
      </c>
      <c r="D9" s="14">
        <v>4.202</v>
      </c>
      <c r="E9" s="121">
        <f t="shared" si="0"/>
        <v>0.2362098</v>
      </c>
      <c r="F9" s="13">
        <f>D9*39.3683</f>
        <v>165.42559659999998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18">
        <v>1</v>
      </c>
      <c r="D12" s="13">
        <v>167.5</v>
      </c>
      <c r="E12" s="118">
        <f>C12/$D$86</f>
        <v>1.17813383600377</v>
      </c>
      <c r="F12" s="71">
        <f aca="true" t="shared" si="1" ref="E12:F14">D12/$D$86</f>
        <v>197.33741753063148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62">
        <v>0</v>
      </c>
      <c r="D13" s="13">
        <v>169.75</v>
      </c>
      <c r="E13" s="162">
        <f t="shared" si="1"/>
        <v>0</v>
      </c>
      <c r="F13" s="71">
        <f t="shared" si="1"/>
        <v>199.98821866163996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20">
        <v>0.25</v>
      </c>
      <c r="D14" s="13">
        <v>171</v>
      </c>
      <c r="E14" s="120">
        <f t="shared" si="1"/>
        <v>0.2945334590009425</v>
      </c>
      <c r="F14" s="71">
        <f t="shared" si="1"/>
        <v>201.4608859566447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75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20">
        <v>340</v>
      </c>
      <c r="D17" s="87">
        <v>26290</v>
      </c>
      <c r="E17" s="120">
        <f aca="true" t="shared" si="2" ref="E17:F19">C17/$D$87</f>
        <v>3.0655486430439094</v>
      </c>
      <c r="F17" s="71">
        <f t="shared" si="2"/>
        <v>237.03904066360113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20">
        <v>500</v>
      </c>
      <c r="D18" s="87">
        <v>26980</v>
      </c>
      <c r="E18" s="120">
        <f t="shared" si="2"/>
        <v>4.50815976918222</v>
      </c>
      <c r="F18" s="71">
        <f t="shared" si="2"/>
        <v>243.2603011450726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20">
        <v>410</v>
      </c>
      <c r="D19" s="87">
        <v>27310</v>
      </c>
      <c r="E19" s="120">
        <f t="shared" si="2"/>
        <v>3.6966910107294204</v>
      </c>
      <c r="F19" s="71">
        <f t="shared" si="2"/>
        <v>246.23568659273286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85</v>
      </c>
      <c r="C22" s="117">
        <v>0.11</v>
      </c>
      <c r="D22" s="14">
        <v>5.07</v>
      </c>
      <c r="E22" s="117">
        <f>C22*36.7437</f>
        <v>4.0418069999999995</v>
      </c>
      <c r="F22" s="13">
        <f aca="true" t="shared" si="3" ref="E22:F24">D22*36.7437</f>
        <v>186.290559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7">
        <v>0.094</v>
      </c>
      <c r="D23" s="14">
        <v>5.244</v>
      </c>
      <c r="E23" s="117">
        <f t="shared" si="3"/>
        <v>3.4539077999999996</v>
      </c>
      <c r="F23" s="13">
        <f t="shared" si="3"/>
        <v>192.6839628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17">
        <v>0.08</v>
      </c>
      <c r="D24" s="91">
        <v>5.47</v>
      </c>
      <c r="E24" s="117">
        <f t="shared" si="3"/>
        <v>2.9394959999999997</v>
      </c>
      <c r="F24" s="13">
        <f t="shared" si="3"/>
        <v>200.988039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18">
        <v>0.5</v>
      </c>
      <c r="D27" s="71">
        <v>176.25</v>
      </c>
      <c r="E27" s="118">
        <f aca="true" t="shared" si="4" ref="E27:F29">C27/$D$86</f>
        <v>0.589066918001885</v>
      </c>
      <c r="F27" s="71">
        <f t="shared" si="4"/>
        <v>207.64608859566448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96</v>
      </c>
      <c r="C28" s="162">
        <v>0</v>
      </c>
      <c r="D28" s="13">
        <v>179.25</v>
      </c>
      <c r="E28" s="162">
        <f t="shared" si="4"/>
        <v>0</v>
      </c>
      <c r="F28" s="71">
        <f t="shared" si="4"/>
        <v>211.18049010367577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101</v>
      </c>
      <c r="C29" s="120">
        <v>0.5</v>
      </c>
      <c r="D29" s="13">
        <v>181.5</v>
      </c>
      <c r="E29" s="120">
        <f>C29/$D$86</f>
        <v>0.589066918001885</v>
      </c>
      <c r="F29" s="71">
        <f t="shared" si="4"/>
        <v>213.83129123468427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20">
        <v>0.25</v>
      </c>
      <c r="D32" s="13">
        <v>355.25</v>
      </c>
      <c r="E32" s="120">
        <f aca="true" t="shared" si="5" ref="E32:F34">C32/$D$86</f>
        <v>0.2945334590009425</v>
      </c>
      <c r="F32" s="71">
        <f t="shared" si="5"/>
        <v>418.5320452403393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20">
        <v>0.25</v>
      </c>
      <c r="D33" s="13">
        <v>360.75</v>
      </c>
      <c r="E33" s="120">
        <f t="shared" si="5"/>
        <v>0.2945334590009425</v>
      </c>
      <c r="F33" s="71">
        <f t="shared" si="5"/>
        <v>425.01178133836004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20">
        <v>0.75</v>
      </c>
      <c r="D34" s="66">
        <v>365</v>
      </c>
      <c r="E34" s="120">
        <f t="shared" si="5"/>
        <v>0.8836003770028276</v>
      </c>
      <c r="F34" s="71">
        <f t="shared" si="5"/>
        <v>430.01885014137605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86</v>
      </c>
      <c r="C37" s="121">
        <v>0.032</v>
      </c>
      <c r="D37" s="75">
        <v>2.452</v>
      </c>
      <c r="E37" s="121">
        <f aca="true" t="shared" si="6" ref="E37:F39">C37*58.0164</f>
        <v>1.8565247999999999</v>
      </c>
      <c r="F37" s="71">
        <f t="shared" si="6"/>
        <v>142.2562128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21">
        <v>0.026</v>
      </c>
      <c r="D38" s="75">
        <v>2.486</v>
      </c>
      <c r="E38" s="121">
        <f t="shared" si="6"/>
        <v>1.5084263999999998</v>
      </c>
      <c r="F38" s="71">
        <f t="shared" si="6"/>
        <v>144.2287704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21">
        <v>0.02</v>
      </c>
      <c r="D39" s="75">
        <v>2.58</v>
      </c>
      <c r="E39" s="121">
        <f t="shared" si="6"/>
        <v>1.160328</v>
      </c>
      <c r="F39" s="71">
        <f t="shared" si="6"/>
        <v>149.682312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21">
        <v>0.266</v>
      </c>
      <c r="D42" s="75">
        <v>10.25</v>
      </c>
      <c r="E42" s="121">
        <f aca="true" t="shared" si="7" ref="E42:F44">C42*36.7437</f>
        <v>9.7738242</v>
      </c>
      <c r="F42" s="71">
        <f t="shared" si="7"/>
        <v>376.62292499999995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21">
        <v>0.264</v>
      </c>
      <c r="D43" s="75">
        <v>10.2</v>
      </c>
      <c r="E43" s="121">
        <f t="shared" si="7"/>
        <v>9.700336799999999</v>
      </c>
      <c r="F43" s="71">
        <f t="shared" si="7"/>
        <v>374.7857399999999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21">
        <v>0.256</v>
      </c>
      <c r="D44" s="75">
        <v>10.276</v>
      </c>
      <c r="E44" s="121">
        <f t="shared" si="7"/>
        <v>9.4063872</v>
      </c>
      <c r="F44" s="71">
        <f t="shared" si="7"/>
        <v>377.5782612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74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83</v>
      </c>
      <c r="C47" s="138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8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8">
        <v>0</v>
      </c>
      <c r="D49" s="88">
        <v>49800</v>
      </c>
      <c r="E49" s="124">
        <f>C49/$D$87</f>
        <v>0</v>
      </c>
      <c r="F49" s="71">
        <f>D49/$D$87</f>
        <v>449.01271301054913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86</v>
      </c>
      <c r="C52" s="121">
        <v>2.8</v>
      </c>
      <c r="D52" s="76">
        <v>379.1</v>
      </c>
      <c r="E52" s="121">
        <f aca="true" t="shared" si="8" ref="E52:F54">C52*1.1023</f>
        <v>3.08644</v>
      </c>
      <c r="F52" s="76">
        <f t="shared" si="8"/>
        <v>417.88193000000007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21">
        <v>4.2</v>
      </c>
      <c r="D53" s="76">
        <v>378</v>
      </c>
      <c r="E53" s="121">
        <f t="shared" si="8"/>
        <v>4.62966</v>
      </c>
      <c r="F53" s="76">
        <f t="shared" si="8"/>
        <v>416.6694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21">
        <v>5.1</v>
      </c>
      <c r="D54" s="105">
        <v>376.6</v>
      </c>
      <c r="E54" s="121">
        <f>C54*1.1023</f>
        <v>5.62173</v>
      </c>
      <c r="F54" s="76">
        <f t="shared" si="8"/>
        <v>415.12618000000003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86</v>
      </c>
      <c r="C57" s="120">
        <v>0.44</v>
      </c>
      <c r="D57" s="71">
        <v>31.42</v>
      </c>
      <c r="E57" s="120">
        <f aca="true" t="shared" si="9" ref="E57:F59">C57/454*1000</f>
        <v>0.9691629955947136</v>
      </c>
      <c r="F57" s="71">
        <f t="shared" si="9"/>
        <v>69.20704845814979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94</v>
      </c>
      <c r="C58" s="120">
        <v>0.44</v>
      </c>
      <c r="D58" s="71">
        <v>31.54</v>
      </c>
      <c r="E58" s="120">
        <f t="shared" si="9"/>
        <v>0.9691629955947136</v>
      </c>
      <c r="F58" s="71">
        <f t="shared" si="9"/>
        <v>69.47136563876651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20">
        <v>0.43</v>
      </c>
      <c r="D59" s="71">
        <v>31.7</v>
      </c>
      <c r="E59" s="120">
        <f t="shared" si="9"/>
        <v>0.947136563876652</v>
      </c>
      <c r="F59" s="71">
        <f t="shared" si="9"/>
        <v>69.82378854625551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7">
        <v>0.095</v>
      </c>
      <c r="D62" s="75">
        <v>12.235</v>
      </c>
      <c r="E62" s="117">
        <f aca="true" t="shared" si="10" ref="E62:F64">C62*22.026</f>
        <v>2.09247</v>
      </c>
      <c r="F62" s="71">
        <f t="shared" si="10"/>
        <v>269.48811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93</v>
      </c>
      <c r="C63" s="117">
        <v>0.04</v>
      </c>
      <c r="D63" s="75">
        <v>11.795</v>
      </c>
      <c r="E63" s="117">
        <f t="shared" si="10"/>
        <v>0.88104</v>
      </c>
      <c r="F63" s="71">
        <f t="shared" si="10"/>
        <v>259.79667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102</v>
      </c>
      <c r="C64" s="117">
        <v>0.01</v>
      </c>
      <c r="D64" s="75">
        <v>11.96</v>
      </c>
      <c r="E64" s="117">
        <f t="shared" si="10"/>
        <v>0.22026</v>
      </c>
      <c r="F64" s="71">
        <f t="shared" si="10"/>
        <v>263.43096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1" t="s">
        <v>23</v>
      </c>
      <c r="D66" s="152"/>
      <c r="E66" s="151" t="s">
        <v>24</v>
      </c>
      <c r="F66" s="152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95</v>
      </c>
      <c r="C67" s="121">
        <v>0.025</v>
      </c>
      <c r="D67" s="75">
        <v>1.49</v>
      </c>
      <c r="E67" s="121">
        <f aca="true" t="shared" si="11" ref="E67:F69">C67/3.785</f>
        <v>0.0066050198150594455</v>
      </c>
      <c r="F67" s="71">
        <f t="shared" si="11"/>
        <v>0.39365918097754293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86</v>
      </c>
      <c r="C68" s="121">
        <v>0.025</v>
      </c>
      <c r="D68" s="75">
        <v>1.51</v>
      </c>
      <c r="E68" s="121">
        <f t="shared" si="11"/>
        <v>0.0066050198150594455</v>
      </c>
      <c r="F68" s="71">
        <f t="shared" si="11"/>
        <v>0.39894319682959045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94</v>
      </c>
      <c r="C69" s="121">
        <v>0.025</v>
      </c>
      <c r="D69" s="75">
        <v>1.526</v>
      </c>
      <c r="E69" s="121">
        <f t="shared" si="11"/>
        <v>0.0066050198150594455</v>
      </c>
      <c r="F69" s="71">
        <f t="shared" si="11"/>
        <v>0.4031704095112285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1" t="s">
        <v>26</v>
      </c>
      <c r="D71" s="152"/>
      <c r="E71" s="151" t="s">
        <v>27</v>
      </c>
      <c r="F71" s="152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79</v>
      </c>
      <c r="C72" s="163">
        <v>0</v>
      </c>
      <c r="D72" s="131" t="s">
        <v>73</v>
      </c>
      <c r="E72" s="163">
        <f>C72/454*100</f>
        <v>0</v>
      </c>
      <c r="F72" s="77" t="s">
        <v>73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95</v>
      </c>
      <c r="C73" s="140">
        <v>0.00725</v>
      </c>
      <c r="D73" s="131">
        <v>0.854</v>
      </c>
      <c r="E73" s="140">
        <f>C73/454*100</f>
        <v>0.0015969162995594715</v>
      </c>
      <c r="F73" s="77">
        <f>D73/454*1000</f>
        <v>1.881057268722467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86</v>
      </c>
      <c r="C74" s="140">
        <v>0.00725</v>
      </c>
      <c r="D74" s="131">
        <v>0.878</v>
      </c>
      <c r="E74" s="140">
        <f>C74/454*100</f>
        <v>0.0015969162995594715</v>
      </c>
      <c r="F74" s="77">
        <f>D74/454*1000</f>
        <v>1.933920704845815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8" t="s">
        <v>26</v>
      </c>
      <c r="D76" s="158"/>
      <c r="E76" s="151" t="s">
        <v>29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0.0044</v>
      </c>
      <c r="D77" s="132">
        <v>0.1208</v>
      </c>
      <c r="E77" s="122">
        <f aca="true" t="shared" si="12" ref="E77:F79">C77/454*1000000</f>
        <v>9.691629955947137</v>
      </c>
      <c r="F77" s="71">
        <f t="shared" si="12"/>
        <v>266.079295154185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22">
        <v>0.0042</v>
      </c>
      <c r="D78" s="132">
        <v>0.1235</v>
      </c>
      <c r="E78" s="122">
        <f t="shared" si="12"/>
        <v>9.251101321585903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22">
        <v>0.0026</v>
      </c>
      <c r="D79" s="132" t="s">
        <v>73</v>
      </c>
      <c r="E79" s="122">
        <f t="shared" si="12"/>
        <v>5.7268722466960345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1.1781</v>
      </c>
      <c r="F85" s="133">
        <v>0.009</v>
      </c>
      <c r="G85" s="133">
        <v>1.3419</v>
      </c>
      <c r="H85" s="133">
        <v>1.0037</v>
      </c>
      <c r="I85" s="133">
        <v>0.7825</v>
      </c>
      <c r="J85" s="133">
        <v>0.7579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0.8488</v>
      </c>
      <c r="E86" s="134" t="s">
        <v>73</v>
      </c>
      <c r="F86" s="134">
        <v>0.0077</v>
      </c>
      <c r="G86" s="134">
        <v>1.139</v>
      </c>
      <c r="H86" s="134">
        <v>0.852</v>
      </c>
      <c r="I86" s="134">
        <v>0.6642</v>
      </c>
      <c r="J86" s="134">
        <v>0.6433</v>
      </c>
      <c r="K86" s="134">
        <v>0.1082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110.91</v>
      </c>
      <c r="E87" s="133">
        <v>130.6631</v>
      </c>
      <c r="F87" s="133" t="s">
        <v>73</v>
      </c>
      <c r="G87" s="133">
        <v>148.8301</v>
      </c>
      <c r="H87" s="133">
        <v>111.3219</v>
      </c>
      <c r="I87" s="133">
        <v>86.784</v>
      </c>
      <c r="J87" s="133">
        <v>84.0587</v>
      </c>
      <c r="K87" s="133">
        <v>14.1315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0.7452</v>
      </c>
      <c r="E88" s="134">
        <v>0.8779</v>
      </c>
      <c r="F88" s="134">
        <v>0.0067</v>
      </c>
      <c r="G88" s="134" t="s">
        <v>73</v>
      </c>
      <c r="H88" s="134">
        <v>0.748</v>
      </c>
      <c r="I88" s="134">
        <v>0.5831</v>
      </c>
      <c r="J88" s="134">
        <v>0.5648</v>
      </c>
      <c r="K88" s="134">
        <v>0.095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0.9963</v>
      </c>
      <c r="E89" s="133">
        <v>1.1737</v>
      </c>
      <c r="F89" s="133">
        <v>0.009</v>
      </c>
      <c r="G89" s="133">
        <v>1.3369</v>
      </c>
      <c r="H89" s="133" t="s">
        <v>73</v>
      </c>
      <c r="I89" s="133">
        <v>0.7796</v>
      </c>
      <c r="J89" s="133">
        <v>0.7551</v>
      </c>
      <c r="K89" s="133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1.278</v>
      </c>
      <c r="E90" s="134">
        <v>1.5056</v>
      </c>
      <c r="F90" s="134">
        <v>0.0115</v>
      </c>
      <c r="G90" s="134">
        <v>1.7149</v>
      </c>
      <c r="H90" s="134">
        <v>1.2827</v>
      </c>
      <c r="I90" s="134" t="s">
        <v>73</v>
      </c>
      <c r="J90" s="134">
        <v>0.9686</v>
      </c>
      <c r="K90" s="134">
        <v>0.1628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1.3194</v>
      </c>
      <c r="E91" s="133">
        <v>1.5544</v>
      </c>
      <c r="F91" s="133">
        <v>0.0119</v>
      </c>
      <c r="G91" s="133">
        <v>1.7706</v>
      </c>
      <c r="H91" s="133">
        <v>1.3243</v>
      </c>
      <c r="I91" s="133">
        <v>1.0324</v>
      </c>
      <c r="J91" s="133" t="s">
        <v>73</v>
      </c>
      <c r="K91" s="133">
        <v>0.1681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7.8484</v>
      </c>
      <c r="E92" s="134">
        <v>9.2462</v>
      </c>
      <c r="F92" s="134">
        <v>0.0708</v>
      </c>
      <c r="G92" s="134">
        <v>10.5318</v>
      </c>
      <c r="H92" s="134">
        <v>7.8775</v>
      </c>
      <c r="I92" s="134">
        <v>6.1412</v>
      </c>
      <c r="J92" s="134">
        <v>5.9483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56</v>
      </c>
      <c r="C115" s="141"/>
      <c r="D115" s="141"/>
      <c r="E115" s="141"/>
      <c r="F115" s="14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57</v>
      </c>
      <c r="C116" s="141"/>
      <c r="D116" s="141"/>
      <c r="E116" s="141"/>
      <c r="F116" s="14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58</v>
      </c>
      <c r="C117" s="141"/>
      <c r="D117" s="141"/>
      <c r="E117" s="141"/>
      <c r="F117" s="14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59</v>
      </c>
      <c r="C118" s="141"/>
      <c r="D118" s="141"/>
      <c r="E118" s="141"/>
      <c r="F118" s="14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60</v>
      </c>
      <c r="C119" s="141"/>
      <c r="D119" s="141"/>
      <c r="E119" s="141"/>
      <c r="F119" s="14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61</v>
      </c>
      <c r="C120" s="141"/>
      <c r="D120" s="141"/>
      <c r="E120" s="141"/>
      <c r="F120" s="14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62</v>
      </c>
      <c r="C121" s="157"/>
      <c r="D121" s="157"/>
      <c r="E121" s="157"/>
      <c r="F121" s="157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8"/>
      <c r="D123" s="150"/>
      <c r="E123" s="150"/>
      <c r="F123" s="149"/>
      <c r="G123" s="125"/>
      <c r="H123" s="125"/>
    </row>
    <row r="124" spans="2:8" ht="30.75" customHeight="1">
      <c r="B124" s="32" t="s">
        <v>64</v>
      </c>
      <c r="C124" s="148" t="s">
        <v>65</v>
      </c>
      <c r="D124" s="149"/>
      <c r="E124" s="148" t="s">
        <v>66</v>
      </c>
      <c r="F124" s="149"/>
      <c r="G124" s="125"/>
      <c r="H124" s="125"/>
    </row>
    <row r="125" spans="2:8" ht="30.75" customHeight="1">
      <c r="B125" s="32" t="s">
        <v>67</v>
      </c>
      <c r="C125" s="148" t="s">
        <v>68</v>
      </c>
      <c r="D125" s="149"/>
      <c r="E125" s="148" t="s">
        <v>69</v>
      </c>
      <c r="F125" s="149"/>
      <c r="G125" s="125"/>
      <c r="H125" s="125"/>
    </row>
    <row r="126" spans="2:8" ht="15" customHeight="1">
      <c r="B126" s="142" t="s">
        <v>70</v>
      </c>
      <c r="C126" s="144" t="s">
        <v>71</v>
      </c>
      <c r="D126" s="145"/>
      <c r="E126" s="144" t="s">
        <v>72</v>
      </c>
      <c r="F126" s="145"/>
      <c r="G126" s="125"/>
      <c r="H126" s="125"/>
    </row>
    <row r="127" spans="2:8" ht="15" customHeight="1">
      <c r="B127" s="143"/>
      <c r="C127" s="146"/>
      <c r="D127" s="147"/>
      <c r="E127" s="146"/>
      <c r="F127" s="147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2018-05-22T04:33:28Z</dcterms:modified>
  <cp:category/>
  <cp:version/>
  <cp:contentType/>
  <cp:contentStatus/>
</cp:coreProperties>
</file>