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<sst xmlns="http://schemas.openxmlformats.org/spreadsheetml/2006/main" count="162" uniqueCount="111">
  <si>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</si>
  <si>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</si>
  <si>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</si>
  <si>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</si>
  <si>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</si>
  <si>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</si>
  <si>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</si>
  <si>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</si>
  <si>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</si>
  <si>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</si>
  <si>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</si>
  <si>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</si>
  <si>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</si>
  <si>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</si>
  <si>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</si>
  <si>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</si>
  <si>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</si>
  <si>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</si>
  <si>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</si>
  <si>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</si>
  <si>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</si>
  <si>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</si>
  <si>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</si>
  <si>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</si>
  <si>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</si>
  <si>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</si>
  <si>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</si>
  <si>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</si>
  <si>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</si>
  <si>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</si>
  <si>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</si>
  <si>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</si>
  <si>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</si>
  <si>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</si>
  <si>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</si>
  <si>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</si>
  <si>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</si>
  <si>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</si>
  <si>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</si>
  <si>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</si>
  <si>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</si>
  <si>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</si>
  <si>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</si>
  <si>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</si>
  <si>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</si>
  <si>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</si>
  <si>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</si>
  <si>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</si>
  <si>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</si>
  <si>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</si>
  <si>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</si>
  <si>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</si>
  <si>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</si>
  <si>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</si>
  <si>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</si>
  <si>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</si>
  <si>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</si>
  <si>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</si>
  <si>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</si>
  <si>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</si>
  <si>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</si>
  <si>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</si>
  <si>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</si>
  <si>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</si>
  <si>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</si>
  <si>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</si>
  <si>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</si>
  <si>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</si>
  <si>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</si>
  <si>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</si>
  <si>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</si>
  <si>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</si>
  <si>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</si>
  <si>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</si>
  <si>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</si>
  <si>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</si>
  <si>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</si>
  <si>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</si>
  <si>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</si>
  <si>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</si>
  <si>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</si>
  <si>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</si>
  <si>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</si>
  <si>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</si>
  <si>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</si>
  <si>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</si>
  <si>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</si>
  <si>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</si>
  <si>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</si>
  <si>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</si>
  <si>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</si>
  <si>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</si>
  <si>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</si>
  <si>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</si>
  <si>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</si>
  <si>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</si>
  <si>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</si>
  <si>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</si>
  <si>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</si>
  <si>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</si>
  <si>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</si>
  <si>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</si>
  <si>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</si>
  <si>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</si>
  <si>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</si>
  <si>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</si>
  <si>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</si>
  <si>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</si>
  <si>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</si>
  <si>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</si>
  <si>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20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</si>
</sst>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176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3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110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5" t="s">
        <v>95</v>
      </c>
      <c r="C7" s="128">
        <v>0.016</v>
      </c>
      <c r="D7" s="14">
        <v>3.5</v>
      </c>
      <c r="E7" s="128">
        <f aca="true" t="shared" si="0" ref="E7:F9">C7*39.3683</f>
        <v>0.6298928</v>
      </c>
      <c r="F7" s="13">
        <f t="shared" si="0"/>
        <v>137.78905</v>
      </c>
    </row>
    <row r="8" spans="2:6" s="6" customFormat="1" ht="15">
      <c r="B8" s="25" t="s">
        <v>102</v>
      </c>
      <c r="C8" s="128">
        <v>0.016</v>
      </c>
      <c r="D8" s="14">
        <v>3.62</v>
      </c>
      <c r="E8" s="128">
        <f t="shared" si="0"/>
        <v>0.6298928</v>
      </c>
      <c r="F8" s="13">
        <f t="shared" si="0"/>
        <v>142.513246</v>
      </c>
    </row>
    <row r="9" spans="2:17" s="6" customFormat="1" ht="15">
      <c r="B9" s="25" t="s">
        <v>109</v>
      </c>
      <c r="C9" s="128">
        <v>0.016</v>
      </c>
      <c r="D9" s="14">
        <v>3.71</v>
      </c>
      <c r="E9" s="128">
        <f t="shared" si="0"/>
        <v>0.6298928</v>
      </c>
      <c r="F9" s="13">
        <f>D9*39.3683</f>
        <v>146.05639299999999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4" t="s">
        <v>7</v>
      </c>
      <c r="D11" s="145"/>
      <c r="E11" s="144" t="s">
        <v>6</v>
      </c>
      <c r="F11" s="145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5">
        <v>1</v>
      </c>
      <c r="D12" s="13">
        <v>155.25</v>
      </c>
      <c r="E12" s="125">
        <f aca="true" t="shared" si="1" ref="E12:F14">C12/$D$86</f>
        <v>1.1883541295306002</v>
      </c>
      <c r="F12" s="73">
        <f t="shared" si="1"/>
        <v>184.49197860962568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5">
        <v>0.75</v>
      </c>
      <c r="D13" s="13">
        <v>160.5</v>
      </c>
      <c r="E13" s="125">
        <f t="shared" si="1"/>
        <v>0.8912655971479501</v>
      </c>
      <c r="F13" s="73">
        <f t="shared" si="1"/>
        <v>190.7308377896613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5">
        <v>0.25</v>
      </c>
      <c r="D14" s="13">
        <v>165</v>
      </c>
      <c r="E14" s="125">
        <f t="shared" si="1"/>
        <v>0.29708853238265004</v>
      </c>
      <c r="F14" s="73">
        <f t="shared" si="1"/>
        <v>196.078431372549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8" t="s">
        <v>83</v>
      </c>
      <c r="D16" s="148"/>
      <c r="E16" s="144" t="s">
        <v>6</v>
      </c>
      <c r="F16" s="145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5">
        <v>40</v>
      </c>
      <c r="D17" s="91">
        <v>21110</v>
      </c>
      <c r="E17" s="125">
        <f aca="true" t="shared" si="2" ref="E17:F19">C17/$D$87</f>
        <v>0.35571365051133835</v>
      </c>
      <c r="F17" s="73">
        <f t="shared" si="2"/>
        <v>187.72787905735882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5">
        <v>30</v>
      </c>
      <c r="D18" s="91">
        <v>20970</v>
      </c>
      <c r="E18" s="125">
        <f t="shared" si="2"/>
        <v>0.2667852378835038</v>
      </c>
      <c r="F18" s="73">
        <f t="shared" si="2"/>
        <v>186.48288128056913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5">
        <v>70</v>
      </c>
      <c r="D19" s="91">
        <v>20910</v>
      </c>
      <c r="E19" s="125">
        <f t="shared" si="2"/>
        <v>0.6224988883948421</v>
      </c>
      <c r="F19" s="73">
        <f t="shared" si="2"/>
        <v>185.94931080480214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4" t="s">
        <v>5</v>
      </c>
      <c r="D21" s="145"/>
      <c r="E21" s="148" t="s">
        <v>6</v>
      </c>
      <c r="F21" s="148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8">
        <v>0.066</v>
      </c>
      <c r="D22" s="14">
        <v>4.514</v>
      </c>
      <c r="E22" s="128">
        <f aca="true" t="shared" si="3" ref="E22:F24">C22*36.7437</f>
        <v>2.4250841999999997</v>
      </c>
      <c r="F22" s="13">
        <f t="shared" si="3"/>
        <v>165.8610618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8">
        <v>0.056</v>
      </c>
      <c r="D23" s="14">
        <v>4.712</v>
      </c>
      <c r="E23" s="128">
        <f t="shared" si="3"/>
        <v>2.0576472</v>
      </c>
      <c r="F23" s="13">
        <f t="shared" si="3"/>
        <v>173.13631439999997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8">
        <v>0.052</v>
      </c>
      <c r="D24" s="95">
        <v>4.846</v>
      </c>
      <c r="E24" s="128">
        <f t="shared" si="3"/>
        <v>1.9106723999999997</v>
      </c>
      <c r="F24" s="13">
        <f t="shared" si="3"/>
        <v>178.05997019999998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48" t="s">
        <v>9</v>
      </c>
      <c r="D26" s="148"/>
      <c r="E26" s="144" t="s">
        <v>10</v>
      </c>
      <c r="F26" s="145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1.25</v>
      </c>
      <c r="D27" s="73">
        <v>163.25</v>
      </c>
      <c r="E27" s="127">
        <f aca="true" t="shared" si="4" ref="E27:F29">C27/$D$86</f>
        <v>1.4854426619132501</v>
      </c>
      <c r="F27" s="73">
        <f t="shared" si="4"/>
        <v>193.99881164587046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1</v>
      </c>
      <c r="D28" s="13">
        <v>168.5</v>
      </c>
      <c r="E28" s="127">
        <f t="shared" si="4"/>
        <v>1.1883541295306002</v>
      </c>
      <c r="F28" s="73">
        <f t="shared" si="4"/>
        <v>200.23767082590612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0.75</v>
      </c>
      <c r="D29" s="13">
        <v>172</v>
      </c>
      <c r="E29" s="127">
        <f t="shared" si="4"/>
        <v>0.8912655971479501</v>
      </c>
      <c r="F29" s="73">
        <f t="shared" si="4"/>
        <v>204.3969102792632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7">
        <v>0.27</v>
      </c>
      <c r="D32" s="13">
        <v>367</v>
      </c>
      <c r="E32" s="127">
        <f aca="true" t="shared" si="5" ref="E32:F34">C32/$D$86</f>
        <v>0.32085561497326204</v>
      </c>
      <c r="F32" s="73">
        <f t="shared" si="5"/>
        <v>436.1259655377302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7">
        <v>0.2</v>
      </c>
      <c r="D33" s="13">
        <v>368.75</v>
      </c>
      <c r="E33" s="127">
        <f t="shared" si="5"/>
        <v>0.23767082590612004</v>
      </c>
      <c r="F33" s="73">
        <f t="shared" si="5"/>
        <v>438.2055852644088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7">
        <v>0.2</v>
      </c>
      <c r="D34" s="68">
        <v>370.5</v>
      </c>
      <c r="E34" s="127">
        <f t="shared" si="5"/>
        <v>0.23767082590612004</v>
      </c>
      <c r="F34" s="73">
        <f t="shared" si="5"/>
        <v>440.2852049910873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8">
        <v>0.06</v>
      </c>
      <c r="D37" s="77">
        <v>2.462</v>
      </c>
      <c r="E37" s="128">
        <f aca="true" t="shared" si="6" ref="E37:F39">C37*58.0164</f>
        <v>3.480984</v>
      </c>
      <c r="F37" s="73">
        <f t="shared" si="6"/>
        <v>142.8363768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8">
        <v>0.044</v>
      </c>
      <c r="D38" s="77">
        <v>2.512</v>
      </c>
      <c r="E38" s="128">
        <f t="shared" si="6"/>
        <v>2.5527216</v>
      </c>
      <c r="F38" s="73">
        <f t="shared" si="6"/>
        <v>145.7371968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8">
        <v>0.042</v>
      </c>
      <c r="D39" s="77">
        <v>2.542</v>
      </c>
      <c r="E39" s="128">
        <f t="shared" si="6"/>
        <v>2.4366888</v>
      </c>
      <c r="F39" s="73">
        <f t="shared" si="6"/>
        <v>147.47768879999998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8">
        <v>0.044</v>
      </c>
      <c r="D42" s="77">
        <v>9.692</v>
      </c>
      <c r="E42" s="128">
        <f aca="true" t="shared" si="7" ref="E42:F44">C42*36.7437</f>
        <v>1.6167227999999998</v>
      </c>
      <c r="F42" s="73">
        <f t="shared" si="7"/>
        <v>356.11994039999996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8">
        <v>0.044</v>
      </c>
      <c r="D43" s="77">
        <v>9.804</v>
      </c>
      <c r="E43" s="128">
        <f t="shared" si="7"/>
        <v>1.6167227999999998</v>
      </c>
      <c r="F43" s="73">
        <f t="shared" si="7"/>
        <v>360.2352348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8">
        <v>0.044</v>
      </c>
      <c r="D44" s="77">
        <v>9.9</v>
      </c>
      <c r="E44" s="128">
        <f t="shared" si="7"/>
        <v>1.6167227999999998</v>
      </c>
      <c r="F44" s="73">
        <f t="shared" si="7"/>
        <v>363.76263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44" t="s">
        <v>6</v>
      </c>
      <c r="F46" s="14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33">
        <v>0</v>
      </c>
      <c r="D47" s="92" t="s">
        <v>81</v>
      </c>
      <c r="E47" s="134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33">
        <v>0</v>
      </c>
      <c r="D48" s="92">
        <v>48000</v>
      </c>
      <c r="E48" s="134">
        <f t="shared" si="8"/>
        <v>0</v>
      </c>
      <c r="F48" s="73">
        <f t="shared" si="8"/>
        <v>426.85638061360606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65">
        <v>500</v>
      </c>
      <c r="D49" s="92">
        <v>46500</v>
      </c>
      <c r="E49" s="124">
        <f t="shared" si="8"/>
        <v>4.44642063139173</v>
      </c>
      <c r="F49" s="73">
        <f t="shared" si="8"/>
        <v>413.51711871943087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100</v>
      </c>
      <c r="C52" s="128">
        <v>1.3</v>
      </c>
      <c r="D52" s="78">
        <v>306.1</v>
      </c>
      <c r="E52" s="128">
        <f aca="true" t="shared" si="9" ref="E52:F54">C52*1.1023</f>
        <v>1.4329900000000002</v>
      </c>
      <c r="F52" s="78">
        <f t="shared" si="9"/>
        <v>337.41403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8">
        <v>1.4</v>
      </c>
      <c r="D53" s="78">
        <v>310.1</v>
      </c>
      <c r="E53" s="128">
        <f t="shared" si="9"/>
        <v>1.54322</v>
      </c>
      <c r="F53" s="78">
        <f t="shared" si="9"/>
        <v>341.82323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8">
        <v>1.5</v>
      </c>
      <c r="D54" s="110">
        <v>312</v>
      </c>
      <c r="E54" s="128">
        <f t="shared" si="9"/>
        <v>1.65345</v>
      </c>
      <c r="F54" s="78">
        <f t="shared" si="9"/>
        <v>343.9176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7">
        <v>0.15</v>
      </c>
      <c r="D57" s="73">
        <v>34.92</v>
      </c>
      <c r="E57" s="127">
        <f aca="true" t="shared" si="10" ref="E57:F59">C57/454*1000</f>
        <v>0.3303964757709251</v>
      </c>
      <c r="F57" s="73">
        <f t="shared" si="10"/>
        <v>76.91629955947137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7">
        <v>0.15</v>
      </c>
      <c r="D58" s="73">
        <v>34.98</v>
      </c>
      <c r="E58" s="127">
        <f t="shared" si="10"/>
        <v>0.3303964757709251</v>
      </c>
      <c r="F58" s="73">
        <f t="shared" si="10"/>
        <v>77.04845814977973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7">
        <v>0.14</v>
      </c>
      <c r="D59" s="73">
        <v>35.05</v>
      </c>
      <c r="E59" s="127">
        <f t="shared" si="10"/>
        <v>0.30837004405286345</v>
      </c>
      <c r="F59" s="73">
        <f t="shared" si="10"/>
        <v>77.20264317180617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8">
        <v>0.025</v>
      </c>
      <c r="D62" s="77">
        <v>12.805</v>
      </c>
      <c r="E62" s="128">
        <f aca="true" t="shared" si="11" ref="E62:F64">C62*22.026</f>
        <v>0.55065</v>
      </c>
      <c r="F62" s="73">
        <f t="shared" si="11"/>
        <v>282.04293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8">
        <v>0.03</v>
      </c>
      <c r="D63" s="77">
        <v>12.95</v>
      </c>
      <c r="E63" s="128">
        <f t="shared" si="11"/>
        <v>0.6607799999999999</v>
      </c>
      <c r="F63" s="73">
        <f t="shared" si="11"/>
        <v>285.2367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8">
        <v>0.05</v>
      </c>
      <c r="D64" s="77" t="s">
        <v>81</v>
      </c>
      <c r="E64" s="128">
        <f t="shared" si="11"/>
        <v>1.1013</v>
      </c>
      <c r="F64" s="73" t="s">
        <v>81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4">
        <v>0.019</v>
      </c>
      <c r="D67" s="77">
        <v>1.533</v>
      </c>
      <c r="E67" s="124">
        <f aca="true" t="shared" si="12" ref="E67:F69">C67/3.785</f>
        <v>0.005019815059445178</v>
      </c>
      <c r="F67" s="73">
        <f t="shared" si="12"/>
        <v>0.4050198150594451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4">
        <v>0.011</v>
      </c>
      <c r="D68" s="77">
        <v>1.485</v>
      </c>
      <c r="E68" s="124">
        <f t="shared" si="12"/>
        <v>0.0029062087186261555</v>
      </c>
      <c r="F68" s="73">
        <f t="shared" si="12"/>
        <v>0.39233817701453105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4">
        <v>0.011</v>
      </c>
      <c r="D69" s="77">
        <v>1.455</v>
      </c>
      <c r="E69" s="124">
        <f t="shared" si="12"/>
        <v>0.0029062087186261555</v>
      </c>
      <c r="F69" s="73">
        <f t="shared" si="12"/>
        <v>0.3844121532364597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3">
        <v>0.00875</v>
      </c>
      <c r="D72" s="80">
        <v>0.8565</v>
      </c>
      <c r="E72" s="143">
        <f>C72/454*100</f>
        <v>0.0019273127753303965</v>
      </c>
      <c r="F72" s="79">
        <f>D72/454*1000</f>
        <v>1.8865638766519826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3">
        <v>0.005</v>
      </c>
      <c r="D73" s="80">
        <v>0.83175</v>
      </c>
      <c r="E73" s="143">
        <f>C73/454*100</f>
        <v>0.0011013215859030838</v>
      </c>
      <c r="F73" s="79">
        <f>D73/454*1000</f>
        <v>1.8320484581497798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43">
        <v>0.0095</v>
      </c>
      <c r="D74" s="80">
        <v>0.83425</v>
      </c>
      <c r="E74" s="143">
        <f>C74/454*100</f>
        <v>0.002092511013215859</v>
      </c>
      <c r="F74" s="79">
        <f>D74/454*1000</f>
        <v>1.8375550660792952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4" t="s">
        <v>26</v>
      </c>
      <c r="D76" s="154"/>
      <c r="E76" s="146" t="s">
        <v>29</v>
      </c>
      <c r="F76" s="14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30">
        <v>0.0031</v>
      </c>
      <c r="D77" s="129">
        <v>0.1408</v>
      </c>
      <c r="E77" s="130">
        <f aca="true" t="shared" si="13" ref="E77:F79">C77/454*1000000</f>
        <v>6.828193832599119</v>
      </c>
      <c r="F77" s="73">
        <f t="shared" si="13"/>
        <v>310.1321585903084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30">
        <v>0.0033</v>
      </c>
      <c r="D78" s="96">
        <v>0.1471</v>
      </c>
      <c r="E78" s="130">
        <f t="shared" si="13"/>
        <v>7.2687224669603525</v>
      </c>
      <c r="F78" s="73">
        <f t="shared" si="13"/>
        <v>324.00881057268725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30">
        <v>0.0033</v>
      </c>
      <c r="D79" s="129">
        <v>0.1479</v>
      </c>
      <c r="E79" s="130">
        <f t="shared" si="13"/>
        <v>7.2687224669603525</v>
      </c>
      <c r="F79" s="73">
        <f t="shared" si="13"/>
        <v>325.77092511013217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1.1883</v>
      </c>
      <c r="F85" s="122">
        <v>0.0089</v>
      </c>
      <c r="G85" s="122">
        <v>1.3487</v>
      </c>
      <c r="H85" s="122">
        <v>1.0292</v>
      </c>
      <c r="I85" s="122">
        <v>0.8105</v>
      </c>
      <c r="J85" s="122">
        <v>0.7994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0.8415</v>
      </c>
      <c r="E86" s="123" t="s">
        <v>81</v>
      </c>
      <c r="F86" s="123">
        <v>0.0075</v>
      </c>
      <c r="G86" s="123">
        <v>1.135</v>
      </c>
      <c r="H86" s="123">
        <v>0.8661</v>
      </c>
      <c r="I86" s="123">
        <v>0.6821</v>
      </c>
      <c r="J86" s="123">
        <v>0.6727</v>
      </c>
      <c r="K86" s="123">
        <v>0.1078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112.45</v>
      </c>
      <c r="E87" s="122">
        <v>133.6243</v>
      </c>
      <c r="F87" s="122" t="s">
        <v>81</v>
      </c>
      <c r="G87" s="122">
        <v>151.6613</v>
      </c>
      <c r="H87" s="122">
        <v>115.7369</v>
      </c>
      <c r="I87" s="122">
        <v>91.1412</v>
      </c>
      <c r="J87" s="122">
        <v>89.8925</v>
      </c>
      <c r="K87" s="122">
        <v>14.4074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0.7415</v>
      </c>
      <c r="E88" s="123">
        <v>0.8811</v>
      </c>
      <c r="F88" s="123">
        <v>0.0066</v>
      </c>
      <c r="G88" s="123" t="s">
        <v>81</v>
      </c>
      <c r="H88" s="123">
        <v>0.7631</v>
      </c>
      <c r="I88" s="123">
        <v>0.601</v>
      </c>
      <c r="J88" s="123">
        <v>0.5927</v>
      </c>
      <c r="K88" s="123">
        <v>0.095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0.9716</v>
      </c>
      <c r="E89" s="122">
        <v>1.1546</v>
      </c>
      <c r="F89" s="122">
        <v>0.0086</v>
      </c>
      <c r="G89" s="122">
        <v>1.3104</v>
      </c>
      <c r="H89" s="122" t="s">
        <v>81</v>
      </c>
      <c r="I89" s="122">
        <v>0.7875</v>
      </c>
      <c r="J89" s="122">
        <v>0.7767</v>
      </c>
      <c r="K89" s="122">
        <v>0.1245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1.2338</v>
      </c>
      <c r="E90" s="123">
        <v>1.4661</v>
      </c>
      <c r="F90" s="123">
        <v>0.011</v>
      </c>
      <c r="G90" s="123">
        <v>1.664</v>
      </c>
      <c r="H90" s="123">
        <v>1.2699</v>
      </c>
      <c r="I90" s="123" t="s">
        <v>81</v>
      </c>
      <c r="J90" s="123">
        <v>0.9863</v>
      </c>
      <c r="K90" s="123">
        <v>0.1581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1.2509</v>
      </c>
      <c r="E91" s="122">
        <v>1.4865</v>
      </c>
      <c r="F91" s="122">
        <v>0.0111</v>
      </c>
      <c r="G91" s="122">
        <v>1.6871</v>
      </c>
      <c r="H91" s="122">
        <v>1.2875</v>
      </c>
      <c r="I91" s="122">
        <v>1.0139</v>
      </c>
      <c r="J91" s="122" t="s">
        <v>81</v>
      </c>
      <c r="K91" s="122">
        <v>0.1603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7.805</v>
      </c>
      <c r="E92" s="123">
        <v>9.2747</v>
      </c>
      <c r="F92" s="123">
        <v>0.0694</v>
      </c>
      <c r="G92" s="123">
        <v>10.5266</v>
      </c>
      <c r="H92" s="123">
        <v>8.0331</v>
      </c>
      <c r="I92" s="123">
        <v>6.326</v>
      </c>
      <c r="J92" s="123">
        <v>6.2393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7" t="s">
        <v>63</v>
      </c>
      <c r="C114" s="157"/>
      <c r="D114" s="157"/>
      <c r="E114" s="157"/>
      <c r="F114" s="157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3" t="s">
        <v>64</v>
      </c>
      <c r="C115" s="153"/>
      <c r="D115" s="153"/>
      <c r="E115" s="153"/>
      <c r="F115" s="153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3" t="s">
        <v>65</v>
      </c>
      <c r="C116" s="153"/>
      <c r="D116" s="153"/>
      <c r="E116" s="153"/>
      <c r="F116" s="153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3" t="s">
        <v>66</v>
      </c>
      <c r="C117" s="153"/>
      <c r="D117" s="153"/>
      <c r="E117" s="153"/>
      <c r="F117" s="153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3" t="s">
        <v>67</v>
      </c>
      <c r="C118" s="153"/>
      <c r="D118" s="153"/>
      <c r="E118" s="153"/>
      <c r="F118" s="153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3" t="s">
        <v>68</v>
      </c>
      <c r="C119" s="153"/>
      <c r="D119" s="153"/>
      <c r="E119" s="153"/>
      <c r="F119" s="153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3" t="s">
        <v>69</v>
      </c>
      <c r="C120" s="153"/>
      <c r="D120" s="153"/>
      <c r="E120" s="153"/>
      <c r="F120" s="153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2" t="s">
        <v>70</v>
      </c>
      <c r="C121" s="152"/>
      <c r="D121" s="152"/>
      <c r="E121" s="152"/>
      <c r="F121" s="152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5"/>
      <c r="D123" s="164"/>
      <c r="E123" s="164"/>
      <c r="F123" s="156"/>
      <c r="G123" s="135"/>
      <c r="H123" s="135"/>
    </row>
    <row r="124" spans="2:8" ht="30.75" customHeight="1">
      <c r="B124" s="34" t="s">
        <v>72</v>
      </c>
      <c r="C124" s="155" t="s">
        <v>73</v>
      </c>
      <c r="D124" s="156"/>
      <c r="E124" s="155" t="s">
        <v>74</v>
      </c>
      <c r="F124" s="156"/>
      <c r="G124" s="135"/>
      <c r="H124" s="135"/>
    </row>
    <row r="125" spans="2:8" ht="30.75" customHeight="1">
      <c r="B125" s="34" t="s">
        <v>75</v>
      </c>
      <c r="C125" s="155" t="s">
        <v>76</v>
      </c>
      <c r="D125" s="156"/>
      <c r="E125" s="155" t="s">
        <v>77</v>
      </c>
      <c r="F125" s="156"/>
      <c r="G125" s="135"/>
      <c r="H125" s="135"/>
    </row>
    <row r="126" spans="2:8" ht="15" customHeight="1">
      <c r="B126" s="158" t="s">
        <v>78</v>
      </c>
      <c r="C126" s="160" t="s">
        <v>79</v>
      </c>
      <c r="D126" s="161"/>
      <c r="E126" s="160" t="s">
        <v>80</v>
      </c>
      <c r="F126" s="161"/>
      <c r="G126" s="135"/>
      <c r="H126" s="135"/>
    </row>
    <row r="127" spans="2:8" ht="15" customHeight="1">
      <c r="B127" s="159"/>
      <c r="C127" s="162"/>
      <c r="D127" s="163"/>
      <c r="E127" s="162"/>
      <c r="F127" s="163"/>
      <c r="G127" s="135"/>
      <c r="H127" s="13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2017-09-21T05:14:36Z</dcterms:modified>
  <cp:category/>
  <cp:version/>
  <cp:contentType/>
  <cp:contentStatus/>
</cp:coreProperties>
</file>