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<sst xmlns="http://schemas.openxmlformats.org/spreadsheetml/2006/main" count="162" uniqueCount="112">
  <si>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</si>
  <si>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</si>
  <si>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</si>
  <si>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</si>
  <si>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</si>
  <si>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</si>
  <si>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</si>
  <si>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</si>
  <si>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</si>
  <si>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</si>
  <si>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</si>
  <si>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</si>
  <si>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</si>
  <si>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</si>
  <si>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</si>
  <si>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</si>
  <si>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</si>
  <si>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</si>
  <si>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</si>
  <si>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</si>
  <si>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</si>
  <si>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</si>
  <si>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</si>
  <si>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</si>
  <si>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</si>
  <si>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</si>
  <si>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</si>
  <si>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</si>
  <si>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</si>
  <si>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</si>
  <si>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</si>
  <si>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</si>
  <si>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</si>
  <si>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</si>
  <si>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</si>
  <si>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</si>
  <si>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</si>
  <si>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</si>
  <si>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</si>
  <si>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</si>
  <si>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</si>
  <si>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</si>
  <si>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</si>
  <si>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</si>
  <si>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</si>
  <si>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</si>
  <si>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</si>
  <si>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</si>
  <si>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</si>
  <si>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</si>
  <si>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</si>
  <si>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</si>
  <si>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</si>
  <si>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</si>
  <si>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</si>
  <si>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</si>
  <si>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</si>
  <si>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</si>
  <si>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</si>
  <si>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</si>
  <si>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</si>
  <si>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</si>
  <si>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</si>
  <si>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</si>
  <si>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</si>
  <si>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</si>
  <si>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</si>
  <si>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</si>
  <si>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</si>
  <si>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</si>
  <si>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</si>
  <si>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</si>
  <si>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</si>
  <si>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</si>
  <si>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</si>
  <si>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</si>
  <si>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</si>
  <si>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</si>
  <si>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</si>
  <si>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</si>
  <si>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</si>
  <si>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</si>
  <si>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</si>
  <si>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</si>
  <si>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</si>
  <si>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</si>
  <si>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</si>
  <si>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</si>
  <si>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</si>
  <si>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</si>
  <si>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</si>
  <si>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</si>
  <si>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</si>
  <si>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</si>
  <si>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</si>
  <si>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</si>
  <si>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</si>
  <si>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</si>
  <si>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</si>
  <si>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</si>
  <si>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</si>
  <si>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</si>
  <si>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</si>
  <si>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</si>
  <si>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</si>
  <si>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</si>
  <si>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</si>
  <si>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</si>
  <si>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</si>
  <si>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</si>
  <si>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</si>
  <si>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20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</si>
</sst>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111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95</v>
      </c>
      <c r="C7" s="141">
        <v>0.042</v>
      </c>
      <c r="D7" s="14">
        <v>3.38</v>
      </c>
      <c r="E7" s="141">
        <f aca="true" t="shared" si="0" ref="E7:F9">C7*39.3683</f>
        <v>1.6534686</v>
      </c>
      <c r="F7" s="13">
        <f t="shared" si="0"/>
        <v>133.064854</v>
      </c>
    </row>
    <row r="8" spans="2:6" s="6" customFormat="1" ht="15">
      <c r="B8" s="25" t="s">
        <v>102</v>
      </c>
      <c r="C8" s="141">
        <v>0.042</v>
      </c>
      <c r="D8" s="14">
        <v>3.442</v>
      </c>
      <c r="E8" s="141">
        <f t="shared" si="0"/>
        <v>1.6534686</v>
      </c>
      <c r="F8" s="13">
        <f t="shared" si="0"/>
        <v>135.5056886</v>
      </c>
    </row>
    <row r="9" spans="2:17" s="6" customFormat="1" ht="15">
      <c r="B9" s="25" t="s">
        <v>109</v>
      </c>
      <c r="C9" s="141">
        <v>0.042</v>
      </c>
      <c r="D9" s="14">
        <v>3.55</v>
      </c>
      <c r="E9" s="141">
        <f t="shared" si="0"/>
        <v>1.6534686</v>
      </c>
      <c r="F9" s="13">
        <f t="shared" si="0"/>
        <v>139.757465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4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2">
        <v>1.33</v>
      </c>
      <c r="D12" s="13">
        <v>167</v>
      </c>
      <c r="E12" s="142">
        <f>C12/D86</f>
        <v>1.4671814671814674</v>
      </c>
      <c r="F12" s="79">
        <f>D12/D86</f>
        <v>184.2250413678985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69">
        <v>0.16</v>
      </c>
      <c r="D13" s="13">
        <v>160.75</v>
      </c>
      <c r="E13" s="169">
        <f>C13/D86</f>
        <v>0.1765030336458908</v>
      </c>
      <c r="F13" s="79">
        <f>D13/D86</f>
        <v>177.3303916161059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2">
        <v>0.15</v>
      </c>
      <c r="D14" s="13">
        <v>163.25</v>
      </c>
      <c r="E14" s="142">
        <f>C14/D86</f>
        <v>0.1654715940430226</v>
      </c>
      <c r="F14" s="79">
        <f>D14/D86</f>
        <v>180.08825151682296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87</v>
      </c>
      <c r="D16" s="148"/>
      <c r="E16" s="151" t="s">
        <v>6</v>
      </c>
      <c r="F16" s="152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7" t="s">
        <v>91</v>
      </c>
      <c r="C17" s="142">
        <v>310</v>
      </c>
      <c r="D17" s="103">
        <v>19510</v>
      </c>
      <c r="E17" s="142">
        <f aca="true" t="shared" si="1" ref="E17:F19">C17/$D$87</f>
        <v>2.8926005411962303</v>
      </c>
      <c r="F17" s="79">
        <f t="shared" si="1"/>
        <v>182.0472147056079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480</v>
      </c>
      <c r="D18" s="103">
        <v>20340</v>
      </c>
      <c r="E18" s="142">
        <f t="shared" si="1"/>
        <v>4.478865354110292</v>
      </c>
      <c r="F18" s="79">
        <f t="shared" si="1"/>
        <v>189.79191938042362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2">
        <v>360</v>
      </c>
      <c r="D19" s="103">
        <v>20940</v>
      </c>
      <c r="E19" s="142">
        <f t="shared" si="1"/>
        <v>3.359149015582719</v>
      </c>
      <c r="F19" s="79">
        <f t="shared" si="1"/>
        <v>195.3905010730615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95</v>
      </c>
      <c r="C22" s="141">
        <v>0.05</v>
      </c>
      <c r="D22" s="14">
        <v>4.13</v>
      </c>
      <c r="E22" s="141">
        <f aca="true" t="shared" si="2" ref="E22:F24">C22*36.7437</f>
        <v>1.8371849999999998</v>
      </c>
      <c r="F22" s="13">
        <f t="shared" si="2"/>
        <v>151.75148099999998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102</v>
      </c>
      <c r="C23" s="141">
        <v>0.064</v>
      </c>
      <c r="D23" s="14">
        <v>4.366</v>
      </c>
      <c r="E23" s="141">
        <f t="shared" si="2"/>
        <v>2.3515968</v>
      </c>
      <c r="F23" s="13">
        <f t="shared" si="2"/>
        <v>160.42299419999998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109</v>
      </c>
      <c r="C24" s="141">
        <v>0.064</v>
      </c>
      <c r="D24" s="108">
        <v>4.594</v>
      </c>
      <c r="E24" s="141">
        <f t="shared" si="2"/>
        <v>2.3515968</v>
      </c>
      <c r="F24" s="13">
        <f t="shared" si="2"/>
        <v>168.8005578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70">
        <v>0</v>
      </c>
      <c r="D27" s="79">
        <v>160.25</v>
      </c>
      <c r="E27" s="170">
        <f>C27/D86</f>
        <v>0</v>
      </c>
      <c r="F27" s="79">
        <f>D27/D86</f>
        <v>176.7788196359625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70">
        <v>0</v>
      </c>
      <c r="D28" s="13">
        <v>163.5</v>
      </c>
      <c r="E28" s="170">
        <f>C28/D86</f>
        <v>0</v>
      </c>
      <c r="F28" s="79">
        <f>D28/D86</f>
        <v>180.36403750689465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2">
        <v>0.75</v>
      </c>
      <c r="D29" s="13">
        <v>166.5</v>
      </c>
      <c r="E29" s="142">
        <f>C29/D86</f>
        <v>0.8273579702151131</v>
      </c>
      <c r="F29" s="79">
        <f>D29/D86</f>
        <v>183.67346938775512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69">
        <v>1.25</v>
      </c>
      <c r="D32" s="13">
        <v>364.5</v>
      </c>
      <c r="E32" s="169">
        <f>C32/D86</f>
        <v>1.3789299503585217</v>
      </c>
      <c r="F32" s="79">
        <f>D32/D86</f>
        <v>402.09597352454495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69">
        <v>1.45</v>
      </c>
      <c r="D33" s="13">
        <v>366.75</v>
      </c>
      <c r="E33" s="169">
        <f>C33/$D$86</f>
        <v>1.5995587424158852</v>
      </c>
      <c r="F33" s="79">
        <f>D33/$D$86</f>
        <v>404.5780474351903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69">
        <v>1.52</v>
      </c>
      <c r="D34" s="73">
        <v>368.25</v>
      </c>
      <c r="E34" s="169">
        <f>C34/$D$86</f>
        <v>1.6767788196359625</v>
      </c>
      <c r="F34" s="79">
        <f>D34/$D$86</f>
        <v>406.23276337562055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95</v>
      </c>
      <c r="C37" s="143">
        <v>0.014</v>
      </c>
      <c r="D37" s="83">
        <v>2.062</v>
      </c>
      <c r="E37" s="143">
        <f aca="true" t="shared" si="3" ref="E37:F39">C37*58.0164</f>
        <v>0.8122296</v>
      </c>
      <c r="F37" s="79">
        <f t="shared" si="3"/>
        <v>119.62981679999999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102</v>
      </c>
      <c r="C38" s="141">
        <v>0.006</v>
      </c>
      <c r="D38" s="83">
        <v>2.016</v>
      </c>
      <c r="E38" s="141">
        <f>C38*58.0164</f>
        <v>0.3480984</v>
      </c>
      <c r="F38" s="79">
        <f t="shared" si="3"/>
        <v>116.96106239999999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109</v>
      </c>
      <c r="C39" s="141">
        <v>0.02</v>
      </c>
      <c r="D39" s="83">
        <v>2.09</v>
      </c>
      <c r="E39" s="141">
        <f>C39*58.0164</f>
        <v>1.160328</v>
      </c>
      <c r="F39" s="79">
        <f t="shared" si="3"/>
        <v>121.25427599999999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1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96</v>
      </c>
      <c r="C42" s="141">
        <v>0.17</v>
      </c>
      <c r="D42" s="83">
        <v>10.27</v>
      </c>
      <c r="E42" s="141">
        <f aca="true" t="shared" si="4" ref="E42:F44">C42*36.7437</f>
        <v>6.246429</v>
      </c>
      <c r="F42" s="79">
        <f t="shared" si="4"/>
        <v>377.35779899999994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1">
        <v>0.19</v>
      </c>
      <c r="D43" s="83">
        <v>10.186</v>
      </c>
      <c r="E43" s="141">
        <f t="shared" si="4"/>
        <v>6.981303</v>
      </c>
      <c r="F43" s="79">
        <f t="shared" si="4"/>
        <v>374.27132819999997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41">
        <v>0.186</v>
      </c>
      <c r="D44" s="83">
        <v>10.09</v>
      </c>
      <c r="E44" s="141">
        <f t="shared" si="4"/>
        <v>6.834328199999999</v>
      </c>
      <c r="F44" s="79">
        <f t="shared" si="4"/>
        <v>370.74393299999997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48" t="s">
        <v>86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107" t="s">
        <v>92</v>
      </c>
      <c r="C47" s="146">
        <v>140</v>
      </c>
      <c r="D47" s="104">
        <v>38400</v>
      </c>
      <c r="E47" s="141">
        <f aca="true" t="shared" si="5" ref="E47:F49">C47/$D$87</f>
        <v>1.3063357282821686</v>
      </c>
      <c r="F47" s="79">
        <f t="shared" si="5"/>
        <v>358.30922832882334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6">
        <v>300</v>
      </c>
      <c r="D48" s="104">
        <v>43300</v>
      </c>
      <c r="E48" s="141">
        <f t="shared" si="5"/>
        <v>2.7992908463189323</v>
      </c>
      <c r="F48" s="79">
        <f t="shared" si="5"/>
        <v>404.0309788186993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6">
        <v>580</v>
      </c>
      <c r="D49" s="104">
        <v>48520</v>
      </c>
      <c r="E49" s="141">
        <f t="shared" si="5"/>
        <v>5.4119623028832695</v>
      </c>
      <c r="F49" s="79">
        <f t="shared" si="5"/>
        <v>452.73863954464866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49" t="s">
        <v>17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96</v>
      </c>
      <c r="C52" s="141">
        <v>7.3</v>
      </c>
      <c r="D52" s="84">
        <v>355</v>
      </c>
      <c r="E52" s="141">
        <f aca="true" t="shared" si="6" ref="E52:F54">C52*1.1023</f>
        <v>8.04679</v>
      </c>
      <c r="F52" s="84">
        <f t="shared" si="6"/>
        <v>391.3165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41">
        <v>7.4</v>
      </c>
      <c r="D53" s="84">
        <v>350.5</v>
      </c>
      <c r="E53" s="141">
        <f t="shared" si="6"/>
        <v>8.157020000000001</v>
      </c>
      <c r="F53" s="84">
        <f t="shared" si="6"/>
        <v>386.35615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108</v>
      </c>
      <c r="C54" s="141">
        <v>7.8</v>
      </c>
      <c r="D54" s="126">
        <v>348.3</v>
      </c>
      <c r="E54" s="141">
        <f t="shared" si="6"/>
        <v>8.59794</v>
      </c>
      <c r="F54" s="84">
        <f t="shared" si="6"/>
        <v>383.93109000000004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49" t="s">
        <v>19</v>
      </c>
      <c r="D56" s="150"/>
      <c r="E56" s="149" t="s">
        <v>20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69">
        <v>0.05</v>
      </c>
      <c r="D57" s="79">
        <v>30.65</v>
      </c>
      <c r="E57" s="169">
        <f aca="true" t="shared" si="7" ref="E57:F59">C57/454*1000</f>
        <v>0.11013215859030838</v>
      </c>
      <c r="F57" s="79">
        <f t="shared" si="7"/>
        <v>67.51101321585904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69">
        <v>0.06</v>
      </c>
      <c r="D58" s="79">
        <v>30.8</v>
      </c>
      <c r="E58" s="169">
        <f t="shared" si="7"/>
        <v>0.13215859030837004</v>
      </c>
      <c r="F58" s="79">
        <f t="shared" si="7"/>
        <v>67.84140969162995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108</v>
      </c>
      <c r="C59" s="169">
        <v>0.07</v>
      </c>
      <c r="D59" s="79">
        <v>30.92</v>
      </c>
      <c r="E59" s="169">
        <f t="shared" si="7"/>
        <v>0.15418502202643172</v>
      </c>
      <c r="F59" s="79">
        <f t="shared" si="7"/>
        <v>68.10572687224669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2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49" t="s">
        <v>22</v>
      </c>
      <c r="D61" s="150"/>
      <c r="E61" s="149" t="s">
        <v>6</v>
      </c>
      <c r="F61" s="150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95</v>
      </c>
      <c r="C62" s="143">
        <v>0.025</v>
      </c>
      <c r="D62" s="83">
        <v>10.79</v>
      </c>
      <c r="E62" s="143">
        <f aca="true" t="shared" si="8" ref="E62:F64">C62/3.785</f>
        <v>0.0066050198150594455</v>
      </c>
      <c r="F62" s="79">
        <f t="shared" si="8"/>
        <v>2.850726552179656</v>
      </c>
      <c r="G62" s="52"/>
      <c r="H62" s="127"/>
      <c r="I62" s="127"/>
      <c r="J62" s="70"/>
      <c r="K62" s="52"/>
      <c r="L62" s="12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103</v>
      </c>
      <c r="C63" s="143">
        <v>0.025</v>
      </c>
      <c r="D63" s="83">
        <v>11.075</v>
      </c>
      <c r="E63" s="143">
        <f t="shared" si="8"/>
        <v>0.0066050198150594455</v>
      </c>
      <c r="F63" s="79">
        <f t="shared" si="8"/>
        <v>2.926023778071334</v>
      </c>
      <c r="G63" s="129"/>
      <c r="H63" s="128"/>
      <c r="I63" s="128"/>
      <c r="J63" s="128"/>
      <c r="K63" s="129"/>
      <c r="L63" s="128"/>
      <c r="M63" s="128"/>
      <c r="N63" s="128"/>
      <c r="O63" s="128"/>
      <c r="P63" s="128"/>
      <c r="Q63" s="128"/>
      <c r="R63" s="128"/>
      <c r="S63" s="130"/>
      <c r="T63" s="130"/>
      <c r="U63" s="130"/>
      <c r="V63" s="130"/>
      <c r="W63" s="128"/>
      <c r="X63" s="52"/>
    </row>
    <row r="64" spans="2:24" ht="15">
      <c r="B64" s="25" t="s">
        <v>110</v>
      </c>
      <c r="C64" s="143">
        <v>0.025</v>
      </c>
      <c r="D64" s="83" t="s">
        <v>83</v>
      </c>
      <c r="E64" s="143">
        <f t="shared" si="8"/>
        <v>0.0066050198150594455</v>
      </c>
      <c r="F64" s="79" t="s">
        <v>83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8"/>
      <c r="R64" s="128"/>
      <c r="S64" s="132"/>
      <c r="T64" s="132"/>
      <c r="U64" s="132"/>
      <c r="V64" s="130"/>
      <c r="W64" s="128"/>
      <c r="X64" s="52"/>
    </row>
    <row r="65" spans="2:24" ht="15">
      <c r="B65" s="58"/>
      <c r="C65" s="77"/>
      <c r="D65" s="78"/>
      <c r="E65" s="106"/>
      <c r="F65" s="78"/>
      <c r="G65" s="131"/>
      <c r="H65" s="131"/>
      <c r="I65" s="131"/>
      <c r="J65" s="133"/>
      <c r="K65" s="131"/>
      <c r="L65" s="131"/>
      <c r="M65" s="131"/>
      <c r="N65" s="131"/>
      <c r="O65" s="131"/>
      <c r="P65" s="131"/>
      <c r="Q65" s="128"/>
      <c r="R65" s="128"/>
      <c r="S65" s="132"/>
      <c r="T65" s="132"/>
      <c r="U65" s="132"/>
      <c r="V65" s="130"/>
      <c r="W65" s="128"/>
      <c r="X65" s="52"/>
    </row>
    <row r="66" spans="2:25" ht="15.75" customHeight="1">
      <c r="B66" s="27" t="s">
        <v>23</v>
      </c>
      <c r="C66" s="149" t="s">
        <v>24</v>
      </c>
      <c r="D66" s="150"/>
      <c r="E66" s="149" t="s">
        <v>25</v>
      </c>
      <c r="F66" s="150"/>
      <c r="G66" s="133"/>
      <c r="H66" s="131"/>
      <c r="I66" s="131"/>
      <c r="J66" s="131"/>
      <c r="K66" s="133"/>
      <c r="L66" s="131"/>
      <c r="M66" s="131"/>
      <c r="N66" s="131"/>
      <c r="O66" s="131"/>
      <c r="P66" s="131"/>
      <c r="Q66" s="128"/>
      <c r="R66" s="128"/>
      <c r="S66" s="132"/>
      <c r="T66" s="132"/>
      <c r="U66" s="132"/>
      <c r="V66" s="130"/>
      <c r="W66" s="128"/>
      <c r="X66" s="52"/>
      <c r="Y66" s="37"/>
    </row>
    <row r="67" spans="2:25" s="6" customFormat="1" ht="15.75" customHeight="1">
      <c r="B67" s="25" t="s">
        <v>96</v>
      </c>
      <c r="C67" s="141">
        <v>0.057</v>
      </c>
      <c r="D67" s="83">
        <v>1.462</v>
      </c>
      <c r="E67" s="141">
        <f aca="true" t="shared" si="9" ref="E67:F69">C67/3.785</f>
        <v>0.015059445178335535</v>
      </c>
      <c r="F67" s="79">
        <f t="shared" si="9"/>
        <v>0.38626155878467633</v>
      </c>
      <c r="G67" s="131"/>
      <c r="H67" s="133"/>
      <c r="I67" s="133"/>
      <c r="J67" s="131"/>
      <c r="K67" s="131"/>
      <c r="L67" s="133"/>
      <c r="M67" s="131"/>
      <c r="N67" s="131"/>
      <c r="O67" s="131"/>
      <c r="P67" s="131"/>
      <c r="Q67" s="128"/>
      <c r="R67" s="128"/>
      <c r="S67" s="132"/>
      <c r="T67" s="132"/>
      <c r="U67" s="132"/>
      <c r="V67" s="130"/>
      <c r="W67" s="128"/>
      <c r="X67" s="52"/>
      <c r="Y67" s="36"/>
    </row>
    <row r="68" spans="2:25" s="6" customFormat="1" ht="16.5" customHeight="1">
      <c r="B68" s="25" t="s">
        <v>95</v>
      </c>
      <c r="C68" s="141">
        <v>0.053</v>
      </c>
      <c r="D68" s="83">
        <v>1.46</v>
      </c>
      <c r="E68" s="141">
        <f t="shared" si="9"/>
        <v>0.014002642007926024</v>
      </c>
      <c r="F68" s="79">
        <f t="shared" si="9"/>
        <v>0.3857331571994716</v>
      </c>
      <c r="G68" s="131"/>
      <c r="H68" s="131"/>
      <c r="I68" s="131"/>
      <c r="J68" s="131"/>
      <c r="K68" s="131"/>
      <c r="L68" s="131"/>
      <c r="M68" s="133"/>
      <c r="N68" s="131"/>
      <c r="O68" s="131"/>
      <c r="P68" s="131"/>
      <c r="Q68" s="128"/>
      <c r="R68" s="128"/>
      <c r="S68" s="132"/>
      <c r="T68" s="132"/>
      <c r="U68" s="132"/>
      <c r="V68" s="134"/>
      <c r="W68" s="128"/>
      <c r="X68" s="52"/>
      <c r="Y68" s="36"/>
    </row>
    <row r="69" spans="2:25" s="6" customFormat="1" ht="16.5" customHeight="1">
      <c r="B69" s="25" t="s">
        <v>108</v>
      </c>
      <c r="C69" s="141">
        <v>0.046</v>
      </c>
      <c r="D69" s="83">
        <v>1.43</v>
      </c>
      <c r="E69" s="141">
        <f t="shared" si="9"/>
        <v>0.012153236459709378</v>
      </c>
      <c r="F69" s="79">
        <f t="shared" si="9"/>
        <v>0.3778071334214002</v>
      </c>
      <c r="G69" s="131"/>
      <c r="H69" s="131"/>
      <c r="I69" s="131"/>
      <c r="J69" s="131"/>
      <c r="K69" s="131"/>
      <c r="L69" s="131"/>
      <c r="M69" s="131"/>
      <c r="N69" s="133"/>
      <c r="O69" s="131"/>
      <c r="P69" s="131"/>
      <c r="Q69" s="129"/>
      <c r="R69" s="128"/>
      <c r="S69" s="132"/>
      <c r="T69" s="132"/>
      <c r="U69" s="132"/>
      <c r="V69" s="134"/>
      <c r="W69" s="128"/>
      <c r="X69" s="52"/>
      <c r="Y69" s="36"/>
    </row>
    <row r="70" spans="2:25" ht="15.75">
      <c r="B70" s="25"/>
      <c r="C70" s="86"/>
      <c r="D70" s="80"/>
      <c r="E70" s="98"/>
      <c r="F70" s="5"/>
      <c r="G70" s="131"/>
      <c r="H70" s="131"/>
      <c r="I70" s="131"/>
      <c r="J70" s="131"/>
      <c r="K70" s="131"/>
      <c r="L70" s="131"/>
      <c r="M70" s="131"/>
      <c r="N70" s="131"/>
      <c r="O70" s="133"/>
      <c r="P70" s="131"/>
      <c r="Q70" s="128"/>
      <c r="R70" s="128"/>
      <c r="S70" s="135"/>
      <c r="T70" s="136"/>
      <c r="U70" s="132"/>
      <c r="V70" s="130"/>
      <c r="W70" s="137"/>
      <c r="X70" s="52"/>
      <c r="Y70" s="37"/>
    </row>
    <row r="71" spans="2:25" ht="15.75" customHeight="1">
      <c r="B71" s="27" t="s">
        <v>26</v>
      </c>
      <c r="C71" s="149" t="s">
        <v>27</v>
      </c>
      <c r="D71" s="150"/>
      <c r="E71" s="149" t="s">
        <v>28</v>
      </c>
      <c r="F71" s="150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28"/>
      <c r="R71" s="128"/>
      <c r="S71" s="128"/>
      <c r="T71" s="136"/>
      <c r="U71" s="132"/>
      <c r="V71" s="130"/>
      <c r="W71" s="128"/>
      <c r="X71" s="51"/>
      <c r="Y71" s="37"/>
    </row>
    <row r="72" spans="2:25" s="6" customFormat="1" ht="15">
      <c r="B72" s="25" t="s">
        <v>89</v>
      </c>
      <c r="C72" s="147">
        <v>0.01</v>
      </c>
      <c r="D72" s="87">
        <v>0.8475</v>
      </c>
      <c r="E72" s="147">
        <f>C72/454*100</f>
        <v>0.0022026431718061676</v>
      </c>
      <c r="F72" s="85">
        <f>D72/454*1000</f>
        <v>1.866740088105727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8"/>
      <c r="R72" s="128"/>
      <c r="S72" s="128"/>
      <c r="T72" s="128"/>
      <c r="U72" s="132"/>
      <c r="V72" s="130"/>
      <c r="W72" s="130"/>
      <c r="X72" s="59"/>
      <c r="Y72" s="36"/>
    </row>
    <row r="73" spans="2:25" s="6" customFormat="1" ht="16.5" customHeight="1">
      <c r="B73" s="25" t="s">
        <v>96</v>
      </c>
      <c r="C73" s="147">
        <v>0.01675</v>
      </c>
      <c r="D73" s="87">
        <v>0.89775</v>
      </c>
      <c r="E73" s="147">
        <f>C73/454*100</f>
        <v>0.0036894273127753307</v>
      </c>
      <c r="F73" s="85">
        <f>D73/454*1000</f>
        <v>1.9774229074889866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128"/>
      <c r="S73" s="128"/>
      <c r="T73" s="128"/>
      <c r="U73" s="132"/>
      <c r="V73" s="130"/>
      <c r="W73" s="130"/>
      <c r="X73" s="59"/>
      <c r="Y73" s="36"/>
    </row>
    <row r="74" spans="2:25" s="6" customFormat="1" ht="15.75">
      <c r="B74" s="25" t="s">
        <v>95</v>
      </c>
      <c r="C74" s="147">
        <v>0.016</v>
      </c>
      <c r="D74" s="87">
        <v>0.94</v>
      </c>
      <c r="E74" s="147">
        <f>C74/454*100</f>
        <v>0.0035242290748898676</v>
      </c>
      <c r="F74" s="85">
        <f>D74/454*1000</f>
        <v>2.0704845814977975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32"/>
      <c r="V74" s="134"/>
      <c r="W74" s="128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58" t="s">
        <v>27</v>
      </c>
      <c r="D76" s="158"/>
      <c r="E76" s="149" t="s">
        <v>30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45">
        <v>0.0008</v>
      </c>
      <c r="D77" s="109">
        <v>0.193</v>
      </c>
      <c r="E77" s="145">
        <f aca="true" t="shared" si="10" ref="E77:F79">C77/454*1000000</f>
        <v>1.762114537444934</v>
      </c>
      <c r="F77" s="79">
        <f t="shared" si="10"/>
        <v>425.1101321585903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45">
        <v>0.0006</v>
      </c>
      <c r="D78" s="109">
        <v>0.1959</v>
      </c>
      <c r="E78" s="145">
        <f t="shared" si="10"/>
        <v>1.3215859030837005</v>
      </c>
      <c r="F78" s="79">
        <f t="shared" si="10"/>
        <v>431.4977973568282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45">
        <v>0.0006</v>
      </c>
      <c r="D79" s="109" t="s">
        <v>83</v>
      </c>
      <c r="E79" s="145">
        <f t="shared" si="10"/>
        <v>1.3215859030837005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8" t="s">
        <v>83</v>
      </c>
      <c r="E85" s="139">
        <v>1.1032</v>
      </c>
      <c r="F85" s="139">
        <v>0.0093</v>
      </c>
      <c r="G85" s="139">
        <v>1.3234</v>
      </c>
      <c r="H85" s="139">
        <v>1.0147</v>
      </c>
      <c r="I85" s="139">
        <v>0.7667</v>
      </c>
      <c r="J85" s="139">
        <v>0.7494</v>
      </c>
      <c r="K85" s="139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0">
        <v>0.9065</v>
      </c>
      <c r="E86" s="140" t="s">
        <v>83</v>
      </c>
      <c r="F86" s="140">
        <v>0.0085</v>
      </c>
      <c r="G86" s="140">
        <v>1.1996</v>
      </c>
      <c r="H86" s="140">
        <v>0.9198</v>
      </c>
      <c r="I86" s="140">
        <v>0.695</v>
      </c>
      <c r="J86" s="140">
        <v>0.6793</v>
      </c>
      <c r="K86" s="140">
        <v>0.1169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39">
        <v>107.17</v>
      </c>
      <c r="E87" s="139">
        <v>118.2299</v>
      </c>
      <c r="F87" s="139" t="s">
        <v>83</v>
      </c>
      <c r="G87" s="139">
        <v>141.8288</v>
      </c>
      <c r="H87" s="139">
        <v>108.7468</v>
      </c>
      <c r="I87" s="139">
        <v>82.1667</v>
      </c>
      <c r="J87" s="139">
        <v>80.3132</v>
      </c>
      <c r="K87" s="139">
        <v>13.818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0">
        <v>0.7556</v>
      </c>
      <c r="E88" s="140">
        <v>0.8336</v>
      </c>
      <c r="F88" s="140">
        <v>0.0071</v>
      </c>
      <c r="G88" s="140" t="s">
        <v>83</v>
      </c>
      <c r="H88" s="140">
        <v>0.7667</v>
      </c>
      <c r="I88" s="140">
        <v>0.5793</v>
      </c>
      <c r="J88" s="140">
        <v>0.5663</v>
      </c>
      <c r="K88" s="140">
        <v>0.0974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39">
        <v>0.9855</v>
      </c>
      <c r="E89" s="139">
        <v>1.0872</v>
      </c>
      <c r="F89" s="139">
        <v>0.0092</v>
      </c>
      <c r="G89" s="139">
        <v>1.3042</v>
      </c>
      <c r="H89" s="139" t="s">
        <v>83</v>
      </c>
      <c r="I89" s="139">
        <v>0.7556</v>
      </c>
      <c r="J89" s="139">
        <v>0.7385</v>
      </c>
      <c r="K89" s="139">
        <v>0.1271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0">
        <v>1.3043</v>
      </c>
      <c r="E90" s="140">
        <v>1.4389</v>
      </c>
      <c r="F90" s="140">
        <v>0.0122</v>
      </c>
      <c r="G90" s="140">
        <v>1.7261</v>
      </c>
      <c r="H90" s="140">
        <v>1.3235</v>
      </c>
      <c r="I90" s="140" t="s">
        <v>83</v>
      </c>
      <c r="J90" s="140">
        <v>0.9774</v>
      </c>
      <c r="K90" s="140">
        <v>0.1682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39">
        <v>1.3344</v>
      </c>
      <c r="E91" s="139">
        <v>1.4721</v>
      </c>
      <c r="F91" s="139">
        <v>0.0125</v>
      </c>
      <c r="G91" s="139">
        <v>1.7659</v>
      </c>
      <c r="H91" s="139">
        <v>1.354</v>
      </c>
      <c r="I91" s="139">
        <v>1.0231</v>
      </c>
      <c r="J91" s="139" t="s">
        <v>83</v>
      </c>
      <c r="K91" s="139">
        <v>0.1721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0">
        <v>7.7558</v>
      </c>
      <c r="E92" s="140">
        <v>8.5562</v>
      </c>
      <c r="F92" s="140">
        <v>0.0724</v>
      </c>
      <c r="G92" s="140">
        <v>10.264</v>
      </c>
      <c r="H92" s="140">
        <v>7.8699</v>
      </c>
      <c r="I92" s="140">
        <v>5.9463</v>
      </c>
      <c r="J92" s="140">
        <v>5.8122</v>
      </c>
      <c r="K92" s="140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0"/>
      <c r="G95" s="111"/>
      <c r="H95" s="111"/>
      <c r="I95" s="110"/>
      <c r="J95" s="110"/>
      <c r="K95" s="112"/>
      <c r="L95" s="112"/>
      <c r="M95" s="113"/>
      <c r="N95" s="113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4"/>
      <c r="G96" s="115"/>
      <c r="H96" s="116"/>
      <c r="I96" s="110"/>
      <c r="J96" s="110"/>
      <c r="K96" s="117"/>
      <c r="L96" s="117"/>
      <c r="M96" s="118"/>
      <c r="N96" s="119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4"/>
      <c r="G97" s="115"/>
      <c r="H97" s="116"/>
      <c r="I97" s="110"/>
      <c r="J97" s="110"/>
      <c r="K97" s="117"/>
      <c r="L97" s="117"/>
      <c r="M97" s="118"/>
      <c r="N97" s="119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0"/>
      <c r="G98" s="111"/>
      <c r="H98" s="111"/>
      <c r="I98" s="110"/>
      <c r="J98" s="110"/>
      <c r="K98" s="117"/>
      <c r="L98" s="117"/>
      <c r="M98" s="121"/>
      <c r="N98" s="122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0"/>
      <c r="G99" s="111"/>
      <c r="H99" s="111"/>
      <c r="I99" s="110"/>
      <c r="J99" s="110"/>
      <c r="K99" s="117"/>
      <c r="L99" s="121"/>
      <c r="M99" s="122"/>
      <c r="N99" s="121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0"/>
      <c r="G100" s="111"/>
      <c r="H100" s="111"/>
      <c r="I100" s="110"/>
      <c r="J100" s="110"/>
      <c r="K100" s="117"/>
      <c r="L100" s="122"/>
      <c r="M100" s="122"/>
      <c r="N100" s="122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2"/>
      <c r="G101" s="123"/>
      <c r="H101" s="123"/>
      <c r="I101" s="124"/>
      <c r="J101" s="117"/>
      <c r="K101" s="117"/>
      <c r="L101" s="122"/>
      <c r="M101" s="122"/>
      <c r="N101" s="122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2"/>
      <c r="G102" s="123"/>
      <c r="H102" s="123"/>
      <c r="I102" s="124"/>
      <c r="J102" s="117"/>
      <c r="K102" s="125"/>
      <c r="L102" s="122"/>
      <c r="M102" s="121"/>
      <c r="N102" s="122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7" t="s">
        <v>64</v>
      </c>
      <c r="C114" s="157"/>
      <c r="D114" s="157"/>
      <c r="E114" s="157"/>
      <c r="F114" s="15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6" t="s">
        <v>65</v>
      </c>
      <c r="C115" s="156"/>
      <c r="D115" s="156"/>
      <c r="E115" s="156"/>
      <c r="F115" s="156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6" t="s">
        <v>66</v>
      </c>
      <c r="C116" s="156"/>
      <c r="D116" s="156"/>
      <c r="E116" s="156"/>
      <c r="F116" s="156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6" t="s">
        <v>67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68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69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70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71</v>
      </c>
      <c r="C121" s="165"/>
      <c r="D121" s="165"/>
      <c r="E121" s="165"/>
      <c r="F121" s="165"/>
    </row>
    <row r="123" spans="2:6" ht="15.75">
      <c r="B123" s="35" t="s">
        <v>72</v>
      </c>
      <c r="C123" s="163"/>
      <c r="D123" s="168"/>
      <c r="E123" s="168"/>
      <c r="F123" s="164"/>
    </row>
    <row r="124" spans="2:6" ht="30.75" customHeight="1">
      <c r="B124" s="35" t="s">
        <v>73</v>
      </c>
      <c r="C124" s="166" t="s">
        <v>74</v>
      </c>
      <c r="D124" s="166"/>
      <c r="E124" s="163" t="s">
        <v>75</v>
      </c>
      <c r="F124" s="164"/>
    </row>
    <row r="125" spans="2:6" ht="30.75" customHeight="1">
      <c r="B125" s="35" t="s">
        <v>76</v>
      </c>
      <c r="C125" s="166" t="s">
        <v>77</v>
      </c>
      <c r="D125" s="166"/>
      <c r="E125" s="163" t="s">
        <v>78</v>
      </c>
      <c r="F125" s="164"/>
    </row>
    <row r="126" spans="2:6" ht="15" customHeight="1">
      <c r="B126" s="167" t="s">
        <v>79</v>
      </c>
      <c r="C126" s="166" t="s">
        <v>80</v>
      </c>
      <c r="D126" s="166"/>
      <c r="E126" s="159" t="s">
        <v>81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2016-07-21T06:25:05Z</dcterms:modified>
  <cp:category/>
  <cp:version/>
  <cp:contentType/>
  <cp:contentStatus/>
</cp:coreProperties>
</file>