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<sst xmlns="http://schemas.openxmlformats.org/spreadsheetml/2006/main" count="162" uniqueCount="108">
  <si>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</si>
  <si>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</si>
  <si>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</si>
  <si>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</si>
  <si>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</si>
  <si>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</si>
  <si>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</si>
  <si>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</si>
  <si>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</si>
  <si>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</si>
  <si>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</si>
  <si>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</si>
  <si>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</si>
  <si>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</si>
  <si>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</si>
  <si>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</si>
  <si>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</si>
  <si>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</si>
  <si>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</si>
  <si>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</si>
  <si>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</si>
  <si>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</si>
  <si>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</si>
  <si>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</si>
  <si>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</si>
  <si>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</si>
  <si>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</si>
  <si>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</si>
  <si>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</si>
  <si>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</si>
  <si>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</si>
  <si>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</si>
  <si>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</si>
  <si>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</si>
  <si>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</si>
  <si>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</si>
  <si>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</si>
  <si>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</si>
  <si>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</si>
  <si>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</si>
  <si>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</si>
  <si>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</si>
  <si>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</si>
  <si>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</si>
  <si>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</si>
  <si>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</si>
  <si>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</si>
  <si>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</si>
  <si>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</si>
  <si>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</si>
  <si>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</si>
  <si>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</si>
  <si>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</si>
  <si>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</si>
  <si>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</si>
  <si>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</si>
  <si>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</si>
  <si>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</si>
  <si>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</si>
  <si>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</si>
  <si>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</si>
  <si>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</si>
  <si>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</si>
  <si>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</si>
  <si>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</si>
  <si>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</si>
  <si>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</si>
  <si>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</si>
  <si>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</si>
  <si>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</si>
  <si>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</si>
  <si>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</si>
  <si>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</si>
  <si>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</si>
  <si>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</si>
  <si>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</si>
  <si>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</si>
  <si>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</si>
  <si>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</si>
  <si>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</si>
  <si>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</si>
  <si>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</si>
  <si>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</si>
  <si>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</si>
  <si>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</si>
  <si>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</si>
  <si>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</si>
  <si>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CME - Березень '17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</si>
  <si>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</si>
  <si>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</si>
  <si>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</si>
  <si>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</si>
  <si>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</si>
  <si>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</si>
  <si>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</si>
  <si>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</si>
  <si>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</si>
  <si>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</si>
  <si>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</si>
  <si>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</si>
  <si>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</si>
  <si>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</si>
  <si>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</si>
  <si>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</si>
  <si>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</si>
  <si>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</si>
  <si>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</si>
  <si>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20 березня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</si>
</sst>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107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89</v>
      </c>
      <c r="C7" s="137">
        <v>0.04</v>
      </c>
      <c r="D7" s="14">
        <v>3.632</v>
      </c>
      <c r="E7" s="137">
        <f aca="true" t="shared" si="0" ref="E7:F9">C7*39.3683</f>
        <v>1.574732</v>
      </c>
      <c r="F7" s="13">
        <f t="shared" si="0"/>
        <v>142.9856656</v>
      </c>
    </row>
    <row r="8" spans="2:6" s="6" customFormat="1" ht="15">
      <c r="B8" s="25" t="s">
        <v>94</v>
      </c>
      <c r="C8" s="137">
        <v>0.036</v>
      </c>
      <c r="D8" s="14">
        <v>3.71</v>
      </c>
      <c r="E8" s="137">
        <f t="shared" si="0"/>
        <v>1.4172587999999997</v>
      </c>
      <c r="F8" s="13">
        <f t="shared" si="0"/>
        <v>146.05639299999999</v>
      </c>
    </row>
    <row r="9" spans="2:17" s="6" customFormat="1" ht="15">
      <c r="B9" s="25" t="s">
        <v>103</v>
      </c>
      <c r="C9" s="137">
        <v>0.036</v>
      </c>
      <c r="D9" s="14">
        <v>3.78</v>
      </c>
      <c r="E9" s="137">
        <f t="shared" si="0"/>
        <v>1.4172587999999997</v>
      </c>
      <c r="F9" s="13">
        <f t="shared" si="0"/>
        <v>148.81217399999997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9"/>
      <c r="D10" s="7"/>
      <c r="E10" s="140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93</v>
      </c>
      <c r="C12" s="141">
        <v>0.44</v>
      </c>
      <c r="D12" s="13">
        <v>173</v>
      </c>
      <c r="E12" s="141">
        <f>C12/$D$86</f>
        <v>0.47449584816132856</v>
      </c>
      <c r="F12" s="77">
        <f>D12/D86</f>
        <v>186.5631402997951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92</v>
      </c>
      <c r="C13" s="141">
        <v>0.42</v>
      </c>
      <c r="D13" s="13">
        <v>177.75</v>
      </c>
      <c r="E13" s="141">
        <f>C13/$D$86</f>
        <v>0.45292785506308636</v>
      </c>
      <c r="F13" s="77">
        <f>D13/D86</f>
        <v>191.68553866062763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100</v>
      </c>
      <c r="C14" s="141">
        <v>0</v>
      </c>
      <c r="D14" s="13">
        <v>172</v>
      </c>
      <c r="E14" s="141">
        <f>C14/$D$86</f>
        <v>0</v>
      </c>
      <c r="F14" s="77">
        <f>D14/D86</f>
        <v>185.484740644883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97"/>
      <c r="D15" s="57"/>
      <c r="E15" s="141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83</v>
      </c>
      <c r="D16" s="163"/>
      <c r="E16" s="164" t="s">
        <v>6</v>
      </c>
      <c r="F16" s="16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96</v>
      </c>
      <c r="C17" s="141"/>
      <c r="D17" s="100"/>
      <c r="E17" s="141"/>
      <c r="F17" s="77"/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95</v>
      </c>
      <c r="C18" s="141"/>
      <c r="D18" s="100"/>
      <c r="E18" s="141"/>
      <c r="F18" s="77"/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1"/>
      <c r="D19" s="100"/>
      <c r="E19" s="141"/>
      <c r="F19" s="77"/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2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2"/>
      <c r="H21" s="102"/>
      <c r="I21" s="102"/>
      <c r="J21" s="102"/>
      <c r="K21" s="102"/>
      <c r="L21" s="102"/>
      <c r="M21" s="102"/>
      <c r="N21" s="28"/>
      <c r="O21" s="102"/>
      <c r="P21" s="102"/>
      <c r="Q21" s="102"/>
    </row>
    <row r="22" spans="2:18" s="6" customFormat="1" ht="15">
      <c r="B22" s="25" t="s">
        <v>89</v>
      </c>
      <c r="C22" s="137">
        <v>0.06</v>
      </c>
      <c r="D22" s="14">
        <v>4.302</v>
      </c>
      <c r="E22" s="137">
        <f aca="true" t="shared" si="1" ref="E22:F24">C22*36.7437</f>
        <v>2.2046219999999996</v>
      </c>
      <c r="F22" s="13">
        <f t="shared" si="1"/>
        <v>158.07139739999997</v>
      </c>
      <c r="G22" s="102"/>
      <c r="H22" s="102"/>
      <c r="I22" s="102"/>
      <c r="J22" s="69"/>
      <c r="K22" s="102"/>
      <c r="L22" s="102"/>
      <c r="M22" s="102"/>
      <c r="N22" s="102"/>
      <c r="O22" s="102"/>
      <c r="P22" s="102"/>
      <c r="Q22" s="102"/>
      <c r="R22" s="102"/>
    </row>
    <row r="23" spans="2:18" s="6" customFormat="1" ht="15">
      <c r="B23" s="25" t="s">
        <v>94</v>
      </c>
      <c r="C23" s="137">
        <v>0.06</v>
      </c>
      <c r="D23" s="14">
        <v>4.45</v>
      </c>
      <c r="E23" s="137">
        <f t="shared" si="1"/>
        <v>2.2046219999999996</v>
      </c>
      <c r="F23" s="13">
        <f t="shared" si="1"/>
        <v>163.509465</v>
      </c>
      <c r="G23" s="69"/>
      <c r="H23" s="102"/>
      <c r="I23" s="102"/>
      <c r="J23" s="102"/>
      <c r="K23" s="69"/>
      <c r="L23" s="102"/>
      <c r="M23" s="102"/>
      <c r="N23" s="102"/>
      <c r="O23" s="102"/>
      <c r="P23" s="102"/>
      <c r="Q23" s="102"/>
      <c r="R23" s="102"/>
    </row>
    <row r="24" spans="2:18" s="6" customFormat="1" ht="15">
      <c r="B24" s="25" t="s">
        <v>103</v>
      </c>
      <c r="C24" s="137">
        <v>0.06</v>
      </c>
      <c r="D24" s="104">
        <v>4.6</v>
      </c>
      <c r="E24" s="137">
        <f t="shared" si="1"/>
        <v>2.2046219999999996</v>
      </c>
      <c r="F24" s="13">
        <f t="shared" si="1"/>
        <v>169.02101999999996</v>
      </c>
      <c r="G24" s="102"/>
      <c r="H24" s="69"/>
      <c r="I24" s="69"/>
      <c r="J24" s="102"/>
      <c r="K24" s="102"/>
      <c r="L24" s="69"/>
      <c r="M24" s="102"/>
      <c r="N24" s="102"/>
      <c r="O24" s="102"/>
      <c r="P24" s="102"/>
      <c r="Q24" s="102"/>
      <c r="R24" s="102"/>
    </row>
    <row r="25" spans="2:18" s="6" customFormat="1" ht="15">
      <c r="B25" s="25"/>
      <c r="C25" s="103"/>
      <c r="D25" s="144"/>
      <c r="E25" s="142"/>
      <c r="F25" s="72"/>
      <c r="G25" s="102"/>
      <c r="H25" s="102"/>
      <c r="I25" s="102"/>
      <c r="J25" s="102"/>
      <c r="K25" s="102"/>
      <c r="L25" s="102"/>
      <c r="M25" s="69"/>
      <c r="N25" s="102"/>
      <c r="O25" s="102"/>
      <c r="P25" s="102"/>
      <c r="Q25" s="102"/>
      <c r="R25" s="102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88</v>
      </c>
      <c r="C27" s="138">
        <v>0.44</v>
      </c>
      <c r="D27" s="77">
        <v>171.25</v>
      </c>
      <c r="E27" s="138">
        <f>C27/$D$86</f>
        <v>0.47449584816132856</v>
      </c>
      <c r="F27" s="77">
        <f>D27/D86</f>
        <v>184.67594090369892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97</v>
      </c>
      <c r="C28" s="138">
        <v>0.59</v>
      </c>
      <c r="D28" s="13">
        <v>169.5</v>
      </c>
      <c r="E28" s="138">
        <f>C28/$D$86</f>
        <v>0.6362557963981451</v>
      </c>
      <c r="F28" s="77">
        <f>D28/D86</f>
        <v>182.7887415076027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104</v>
      </c>
      <c r="C29" s="138">
        <v>0.43</v>
      </c>
      <c r="D29" s="13">
        <v>172.5</v>
      </c>
      <c r="E29" s="138">
        <f>C29/$D$86</f>
        <v>0.46371185161220746</v>
      </c>
      <c r="F29" s="77">
        <f>D29/D86</f>
        <v>186.02394047233904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88</v>
      </c>
      <c r="C32" s="171">
        <v>0</v>
      </c>
      <c r="D32" s="13">
        <v>407.5</v>
      </c>
      <c r="E32" s="171">
        <f>C32/$D$86</f>
        <v>0</v>
      </c>
      <c r="F32" s="77">
        <f>D32/D86</f>
        <v>439.447859376685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92</v>
      </c>
      <c r="C33" s="138">
        <v>0.2</v>
      </c>
      <c r="D33" s="13">
        <v>370.5</v>
      </c>
      <c r="E33" s="138">
        <f>C33/$D$86</f>
        <v>0.2156799309824221</v>
      </c>
      <c r="F33" s="77">
        <f>D33/$D$86</f>
        <v>399.5470721449369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100</v>
      </c>
      <c r="C34" s="171">
        <v>0</v>
      </c>
      <c r="D34" s="72">
        <v>372.25</v>
      </c>
      <c r="E34" s="171">
        <f>C34/$D$86</f>
        <v>0</v>
      </c>
      <c r="F34" s="77">
        <f>D34/$D$86</f>
        <v>401.4342715410331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42">
        <v>0.006</v>
      </c>
      <c r="D37" s="81">
        <v>2.5</v>
      </c>
      <c r="E37" s="142">
        <f aca="true" t="shared" si="2" ref="E37:F39">C37*58.0164</f>
        <v>0.3480984</v>
      </c>
      <c r="F37" s="77">
        <f t="shared" si="2"/>
        <v>145.041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94</v>
      </c>
      <c r="C38" s="137">
        <v>0.016</v>
      </c>
      <c r="D38" s="81">
        <v>2.416</v>
      </c>
      <c r="E38" s="137">
        <f t="shared" si="2"/>
        <v>0.9282623999999999</v>
      </c>
      <c r="F38" s="77">
        <f t="shared" si="2"/>
        <v>140.1676224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103</v>
      </c>
      <c r="C39" s="137">
        <v>0.02</v>
      </c>
      <c r="D39" s="81">
        <v>2.34</v>
      </c>
      <c r="E39" s="137">
        <f t="shared" si="2"/>
        <v>1.160328</v>
      </c>
      <c r="F39" s="77">
        <f t="shared" si="2"/>
        <v>135.758376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7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37">
        <v>0.004</v>
      </c>
      <c r="D42" s="81">
        <v>9.98</v>
      </c>
      <c r="E42" s="137">
        <f aca="true" t="shared" si="3" ref="E42:F44">C42*36.7437</f>
        <v>0.1469748</v>
      </c>
      <c r="F42" s="77">
        <f t="shared" si="3"/>
        <v>366.70212599999996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94</v>
      </c>
      <c r="C43" s="137">
        <v>0.004</v>
      </c>
      <c r="D43" s="81">
        <v>10.09</v>
      </c>
      <c r="E43" s="137">
        <f t="shared" si="3"/>
        <v>0.1469748</v>
      </c>
      <c r="F43" s="77">
        <f t="shared" si="3"/>
        <v>370.74393299999997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105</v>
      </c>
      <c r="C44" s="147">
        <v>0</v>
      </c>
      <c r="D44" s="81">
        <v>10.1</v>
      </c>
      <c r="E44" s="147">
        <f t="shared" si="3"/>
        <v>0</v>
      </c>
      <c r="F44" s="77">
        <f t="shared" si="3"/>
        <v>371.11136999999997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9"/>
      <c r="D45" s="81"/>
      <c r="E45" s="99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82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91</v>
      </c>
      <c r="C47" s="146"/>
      <c r="D47" s="101"/>
      <c r="E47" s="147"/>
      <c r="F47" s="77"/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8"/>
      <c r="D48" s="101"/>
      <c r="E48" s="137"/>
      <c r="F48" s="77"/>
      <c r="G48" s="24"/>
      <c r="H48" s="24"/>
      <c r="I48" s="24"/>
      <c r="K48" s="24"/>
      <c r="L48" s="24"/>
      <c r="M48" s="24"/>
    </row>
    <row r="49" spans="2:13" s="6" customFormat="1" ht="15">
      <c r="B49" s="25" t="s">
        <v>101</v>
      </c>
      <c r="C49" s="146"/>
      <c r="D49" s="101"/>
      <c r="E49" s="147"/>
      <c r="F49" s="77"/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89</v>
      </c>
      <c r="C52" s="137">
        <v>2.3</v>
      </c>
      <c r="D52" s="82">
        <v>326.5</v>
      </c>
      <c r="E52" s="137">
        <f aca="true" t="shared" si="4" ref="E52:F54">C52*1.1023</f>
        <v>2.53529</v>
      </c>
      <c r="F52" s="82">
        <f t="shared" si="4"/>
        <v>359.90095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37">
        <v>2.2</v>
      </c>
      <c r="D53" s="82">
        <v>329.9</v>
      </c>
      <c r="E53" s="137">
        <f t="shared" si="4"/>
        <v>2.42506</v>
      </c>
      <c r="F53" s="82">
        <f t="shared" si="4"/>
        <v>363.64877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105</v>
      </c>
      <c r="C54" s="137">
        <v>1.9</v>
      </c>
      <c r="D54" s="122">
        <v>329.2</v>
      </c>
      <c r="E54" s="137">
        <f t="shared" si="4"/>
        <v>2.09437</v>
      </c>
      <c r="F54" s="82">
        <f t="shared" si="4"/>
        <v>362.87716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8"/>
      <c r="D55" s="72"/>
      <c r="E55" s="13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1">
        <v>0.44</v>
      </c>
      <c r="D57" s="77">
        <v>32.66</v>
      </c>
      <c r="E57" s="141">
        <f aca="true" t="shared" si="5" ref="E57:F59">C57/454*1000</f>
        <v>0.9691629955947136</v>
      </c>
      <c r="F57" s="77">
        <f t="shared" si="5"/>
        <v>71.93832599118942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41">
        <v>0.43</v>
      </c>
      <c r="D58" s="77">
        <v>32.93</v>
      </c>
      <c r="E58" s="141">
        <f t="shared" si="5"/>
        <v>0.947136563876652</v>
      </c>
      <c r="F58" s="77">
        <f t="shared" si="5"/>
        <v>72.5330396475771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105</v>
      </c>
      <c r="C59" s="141">
        <v>0.42</v>
      </c>
      <c r="D59" s="77">
        <v>33</v>
      </c>
      <c r="E59" s="141">
        <f t="shared" si="5"/>
        <v>0.9251101321585903</v>
      </c>
      <c r="F59" s="77">
        <f t="shared" si="5"/>
        <v>72.68722466960352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8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37">
        <v>0.06</v>
      </c>
      <c r="D62" s="81">
        <v>9.835</v>
      </c>
      <c r="E62" s="137">
        <f aca="true" t="shared" si="6" ref="E62:F64">C62*22.026</f>
        <v>1.3215599999999998</v>
      </c>
      <c r="F62" s="77">
        <f t="shared" si="6"/>
        <v>216.62571000000003</v>
      </c>
      <c r="G62" s="52"/>
      <c r="H62" s="123"/>
      <c r="I62" s="123"/>
      <c r="J62" s="69"/>
      <c r="K62" s="52"/>
      <c r="L62" s="12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94</v>
      </c>
      <c r="C63" s="137">
        <v>0.055</v>
      </c>
      <c r="D63" s="81">
        <v>10.1</v>
      </c>
      <c r="E63" s="137">
        <f t="shared" si="6"/>
        <v>1.21143</v>
      </c>
      <c r="F63" s="77">
        <f t="shared" si="6"/>
        <v>222.46259999999998</v>
      </c>
      <c r="G63" s="52"/>
      <c r="H63" s="124"/>
      <c r="I63" s="124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52"/>
    </row>
    <row r="64" spans="2:24" ht="15">
      <c r="B64" s="25" t="s">
        <v>103</v>
      </c>
      <c r="C64" s="137">
        <v>0.075</v>
      </c>
      <c r="D64" s="81" t="s">
        <v>81</v>
      </c>
      <c r="E64" s="137">
        <f t="shared" si="6"/>
        <v>1.65195</v>
      </c>
      <c r="F64" s="77" t="s">
        <v>81</v>
      </c>
      <c r="G64" s="52"/>
      <c r="H64" s="127"/>
      <c r="I64" s="127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52"/>
    </row>
    <row r="65" spans="2:24" ht="15">
      <c r="B65" s="58"/>
      <c r="C65" s="145"/>
      <c r="D65" s="76"/>
      <c r="E65" s="103"/>
      <c r="F65" s="77"/>
      <c r="G65" s="52"/>
      <c r="H65" s="127"/>
      <c r="I65" s="127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29"/>
      <c r="H66" s="127"/>
      <c r="I66" s="127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52"/>
      <c r="Y66" s="37"/>
    </row>
    <row r="67" spans="2:25" s="6" customFormat="1" ht="15.75" customHeight="1">
      <c r="B67" s="25" t="s">
        <v>99</v>
      </c>
      <c r="C67" s="137">
        <v>0.012</v>
      </c>
      <c r="D67" s="81">
        <v>1.527</v>
      </c>
      <c r="E67" s="137">
        <f aca="true" t="shared" si="7" ref="E67:F69">C67/3.785</f>
        <v>0.003170409511228534</v>
      </c>
      <c r="F67" s="77">
        <f t="shared" si="7"/>
        <v>0.4034346103038309</v>
      </c>
      <c r="G67" s="127"/>
      <c r="H67" s="129"/>
      <c r="I67" s="129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52"/>
      <c r="Y67" s="36"/>
    </row>
    <row r="68" spans="2:25" s="6" customFormat="1" ht="16.5" customHeight="1">
      <c r="B68" s="25" t="s">
        <v>89</v>
      </c>
      <c r="C68" s="137">
        <v>0.011</v>
      </c>
      <c r="D68" s="81">
        <v>1.545</v>
      </c>
      <c r="E68" s="137">
        <f t="shared" si="7"/>
        <v>0.0029062087186261555</v>
      </c>
      <c r="F68" s="77">
        <f t="shared" si="7"/>
        <v>0.40819022457067367</v>
      </c>
      <c r="G68" s="127"/>
      <c r="H68" s="127"/>
      <c r="I68" s="127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52"/>
      <c r="Y68" s="36"/>
    </row>
    <row r="69" spans="2:25" s="6" customFormat="1" ht="16.5" customHeight="1">
      <c r="B69" s="25" t="s">
        <v>106</v>
      </c>
      <c r="C69" s="137">
        <v>0.008</v>
      </c>
      <c r="D69" s="81">
        <v>1.545</v>
      </c>
      <c r="E69" s="137">
        <f t="shared" si="7"/>
        <v>0.0021136063408190224</v>
      </c>
      <c r="F69" s="77">
        <f t="shared" si="7"/>
        <v>0.40819022457067367</v>
      </c>
      <c r="G69" s="127"/>
      <c r="H69" s="127"/>
      <c r="I69" s="127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52"/>
      <c r="Y69" s="36"/>
    </row>
    <row r="70" spans="2:25" ht="15.75">
      <c r="B70" s="25"/>
      <c r="C70" s="84"/>
      <c r="D70" s="78"/>
      <c r="E70" s="142"/>
      <c r="F70" s="5"/>
      <c r="G70" s="127"/>
      <c r="H70" s="127"/>
      <c r="I70" s="127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51"/>
      <c r="Y71" s="37"/>
    </row>
    <row r="72" spans="2:25" s="6" customFormat="1" ht="15">
      <c r="B72" s="25" t="s">
        <v>87</v>
      </c>
      <c r="C72" s="149">
        <v>0.0005</v>
      </c>
      <c r="D72" s="85">
        <v>0.853</v>
      </c>
      <c r="E72" s="149">
        <f>C72/454*100</f>
        <v>0.00011013215859030836</v>
      </c>
      <c r="F72" s="83">
        <f>D72/454*1000</f>
        <v>1.8788546255506606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59"/>
      <c r="Y72" s="36"/>
    </row>
    <row r="73" spans="2:25" s="6" customFormat="1" ht="16.5" customHeight="1">
      <c r="B73" s="25" t="s">
        <v>99</v>
      </c>
      <c r="C73" s="149">
        <v>0.00025</v>
      </c>
      <c r="D73" s="85">
        <v>0.82725</v>
      </c>
      <c r="E73" s="149">
        <f>C73/454*100</f>
        <v>5.506607929515418E-05</v>
      </c>
      <c r="F73" s="83">
        <f>D73/454*1000</f>
        <v>1.822136563876652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59"/>
      <c r="Y73" s="36"/>
    </row>
    <row r="74" spans="2:25" s="6" customFormat="1" ht="15.75">
      <c r="B74" s="25" t="s">
        <v>89</v>
      </c>
      <c r="C74" s="149">
        <v>0.0005</v>
      </c>
      <c r="D74" s="85">
        <v>0.84</v>
      </c>
      <c r="E74" s="149">
        <f>C74/454*100</f>
        <v>0.00011013215859030836</v>
      </c>
      <c r="F74" s="83">
        <f>D74/454*1000</f>
        <v>1.8502202643171806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0">
        <v>0.0047</v>
      </c>
      <c r="D77" s="105">
        <v>0.1771</v>
      </c>
      <c r="E77" s="140">
        <f aca="true" t="shared" si="8" ref="E77:F79">C77/454*1000000</f>
        <v>10.352422907488986</v>
      </c>
      <c r="F77" s="77">
        <f t="shared" si="8"/>
        <v>390.08810572687224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90</v>
      </c>
      <c r="C78" s="140">
        <v>0.0041</v>
      </c>
      <c r="D78" s="105">
        <v>0.178</v>
      </c>
      <c r="E78" s="140">
        <f t="shared" si="8"/>
        <v>9.030837004405287</v>
      </c>
      <c r="F78" s="77">
        <f t="shared" si="8"/>
        <v>392.07048458149774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102</v>
      </c>
      <c r="C79" s="140">
        <v>0.0037</v>
      </c>
      <c r="D79" s="143" t="s">
        <v>81</v>
      </c>
      <c r="E79" s="140">
        <f t="shared" si="8"/>
        <v>8.14977973568282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4" t="s">
        <v>81</v>
      </c>
      <c r="E85" s="135">
        <v>1.0784</v>
      </c>
      <c r="F85" s="135">
        <v>0.0089</v>
      </c>
      <c r="G85" s="135">
        <v>1.2374</v>
      </c>
      <c r="H85" s="135">
        <v>1.0035</v>
      </c>
      <c r="I85" s="135">
        <v>0.7495</v>
      </c>
      <c r="J85" s="135">
        <v>0.771</v>
      </c>
      <c r="K85" s="135">
        <v>0.1288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6">
        <v>0.9273</v>
      </c>
      <c r="E86" s="136" t="s">
        <v>81</v>
      </c>
      <c r="F86" s="136">
        <v>0.0082</v>
      </c>
      <c r="G86" s="136">
        <v>1.1474</v>
      </c>
      <c r="H86" s="136">
        <v>0.9306</v>
      </c>
      <c r="I86" s="136">
        <v>0.695</v>
      </c>
      <c r="J86" s="136">
        <v>0.7149</v>
      </c>
      <c r="K86" s="136">
        <v>0.1194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5">
        <v>112.78</v>
      </c>
      <c r="E87" s="135">
        <v>121.622</v>
      </c>
      <c r="F87" s="135" t="s">
        <v>81</v>
      </c>
      <c r="G87" s="135">
        <v>139.554</v>
      </c>
      <c r="H87" s="135">
        <v>113.1761</v>
      </c>
      <c r="I87" s="135">
        <v>84.5301</v>
      </c>
      <c r="J87" s="135">
        <v>86.9534</v>
      </c>
      <c r="K87" s="135">
        <v>14.5225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6">
        <v>0.8081</v>
      </c>
      <c r="E88" s="136">
        <v>0.8715</v>
      </c>
      <c r="F88" s="136">
        <v>0.0072</v>
      </c>
      <c r="G88" s="136" t="s">
        <v>81</v>
      </c>
      <c r="H88" s="136">
        <v>0.811</v>
      </c>
      <c r="I88" s="136">
        <v>0.6057</v>
      </c>
      <c r="J88" s="136">
        <v>0.6231</v>
      </c>
      <c r="K88" s="136">
        <v>0.1041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5">
        <v>0.9965</v>
      </c>
      <c r="E89" s="135">
        <v>1.0746</v>
      </c>
      <c r="F89" s="135">
        <v>0.0088</v>
      </c>
      <c r="G89" s="135">
        <v>1.2331</v>
      </c>
      <c r="H89" s="135" t="s">
        <v>81</v>
      </c>
      <c r="I89" s="135">
        <v>0.7469</v>
      </c>
      <c r="J89" s="135">
        <v>0.7683</v>
      </c>
      <c r="K89" s="135">
        <v>0.1283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6">
        <v>1.3342</v>
      </c>
      <c r="E90" s="136">
        <v>1.4388</v>
      </c>
      <c r="F90" s="136">
        <v>0.0118</v>
      </c>
      <c r="G90" s="136">
        <v>1.6509</v>
      </c>
      <c r="H90" s="136">
        <v>1.3389</v>
      </c>
      <c r="I90" s="136" t="s">
        <v>81</v>
      </c>
      <c r="J90" s="136">
        <v>1.0287</v>
      </c>
      <c r="K90" s="136">
        <v>0.1718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5">
        <v>1.297</v>
      </c>
      <c r="E91" s="135">
        <v>1.3987</v>
      </c>
      <c r="F91" s="135">
        <v>0.0115</v>
      </c>
      <c r="G91" s="135">
        <v>1.6049</v>
      </c>
      <c r="H91" s="135">
        <v>1.3016</v>
      </c>
      <c r="I91" s="135">
        <v>0.9721</v>
      </c>
      <c r="J91" s="135" t="s">
        <v>81</v>
      </c>
      <c r="K91" s="135">
        <v>0.167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6">
        <v>7.7659</v>
      </c>
      <c r="E92" s="136">
        <v>8.3747</v>
      </c>
      <c r="F92" s="136">
        <v>0.0689</v>
      </c>
      <c r="G92" s="136">
        <v>9.6095</v>
      </c>
      <c r="H92" s="136">
        <v>7.7932</v>
      </c>
      <c r="I92" s="136">
        <v>5.8206</v>
      </c>
      <c r="J92" s="136">
        <v>5.9875</v>
      </c>
      <c r="K92" s="136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6"/>
      <c r="G95" s="107"/>
      <c r="H95" s="107"/>
      <c r="I95" s="106"/>
      <c r="J95" s="106"/>
      <c r="K95" s="108"/>
      <c r="L95" s="108"/>
      <c r="M95" s="109"/>
      <c r="N95" s="109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10"/>
      <c r="G96" s="111"/>
      <c r="H96" s="112"/>
      <c r="I96" s="106"/>
      <c r="J96" s="106"/>
      <c r="K96" s="113"/>
      <c r="L96" s="113"/>
      <c r="M96" s="114"/>
      <c r="N96" s="115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10"/>
      <c r="G97" s="111"/>
      <c r="H97" s="112"/>
      <c r="I97" s="106"/>
      <c r="J97" s="106"/>
      <c r="K97" s="113"/>
      <c r="L97" s="113"/>
      <c r="M97" s="114"/>
      <c r="N97" s="115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6"/>
      <c r="G98" s="107"/>
      <c r="H98" s="107"/>
      <c r="I98" s="106"/>
      <c r="J98" s="106"/>
      <c r="K98" s="113"/>
      <c r="L98" s="113"/>
      <c r="M98" s="117"/>
      <c r="N98" s="118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6"/>
      <c r="G99" s="107"/>
      <c r="H99" s="107"/>
      <c r="I99" s="106"/>
      <c r="J99" s="106"/>
      <c r="K99" s="113"/>
      <c r="L99" s="117"/>
      <c r="M99" s="118"/>
      <c r="N99" s="117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6"/>
      <c r="G100" s="107"/>
      <c r="H100" s="107"/>
      <c r="I100" s="106"/>
      <c r="J100" s="106"/>
      <c r="K100" s="113"/>
      <c r="L100" s="118"/>
      <c r="M100" s="118"/>
      <c r="N100" s="118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8"/>
      <c r="G101" s="119"/>
      <c r="H101" s="119"/>
      <c r="I101" s="120"/>
      <c r="J101" s="113"/>
      <c r="K101" s="113"/>
      <c r="L101" s="118"/>
      <c r="M101" s="118"/>
      <c r="N101" s="118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8"/>
      <c r="G102" s="119"/>
      <c r="H102" s="119"/>
      <c r="I102" s="120"/>
      <c r="J102" s="113"/>
      <c r="K102" s="121"/>
      <c r="L102" s="118"/>
      <c r="M102" s="117"/>
      <c r="N102" s="118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2017-03-21T07:40:15Z</dcterms:modified>
  <cp:category/>
  <cp:version/>
  <cp:contentType/>
  <cp:contentStatus/>
</cp:coreProperties>
</file>