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<sst xmlns="http://schemas.openxmlformats.org/spreadsheetml/2006/main" count="160" uniqueCount="111">
  <si>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</si>
  <si>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</si>
  <si>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</si>
  <si>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</si>
  <si>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</si>
  <si>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</si>
  <si>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</si>
  <si>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</si>
  <si>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</si>
  <si>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</si>
  <si>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</si>
  <si>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</si>
  <si>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</si>
  <si>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</si>
  <si>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</si>
  <si>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</si>
  <si>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</si>
  <si>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</si>
  <si>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</si>
  <si>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</si>
  <si>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</si>
  <si>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</si>
  <si>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</si>
  <si>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</si>
  <si>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</si>
  <si>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</si>
  <si>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</si>
  <si>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</si>
  <si>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</si>
  <si>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</si>
  <si>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</si>
  <si>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</si>
  <si>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</si>
  <si>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</si>
  <si>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</si>
  <si>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</si>
  <si>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</si>
  <si>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</si>
  <si>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</si>
  <si>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</si>
  <si>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</si>
  <si>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</si>
  <si>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</si>
  <si>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</si>
  <si>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</si>
  <si>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</si>
  <si>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</si>
  <si>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</si>
  <si>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</si>
  <si>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</si>
  <si>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</si>
  <si>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</si>
  <si>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</si>
  <si>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</si>
  <si>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</si>
  <si>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</si>
  <si>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</si>
  <si>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</si>
  <si>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</si>
  <si>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</si>
  <si>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</si>
  <si>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</si>
  <si>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</si>
  <si>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</si>
  <si>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</si>
  <si>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</si>
  <si>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</si>
  <si>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</si>
  <si>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</si>
  <si>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</si>
  <si>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</si>
  <si>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</si>
  <si>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</si>
  <si>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</si>
  <si>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</si>
  <si>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</si>
  <si>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</si>
  <si>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</si>
  <si>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</si>
  <si>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</si>
  <si>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</si>
  <si>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</si>
  <si>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</si>
  <si>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</si>
  <si>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</si>
  <si>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</si>
  <si>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</si>
  <si>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</si>
  <si>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</si>
  <si>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</si>
  <si>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</si>
  <si>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</si>
  <si>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</si>
  <si>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</si>
  <si>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</si>
  <si>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</si>
  <si>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</si>
  <si>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</si>
  <si>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</si>
  <si>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</si>
  <si>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</si>
  <si>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</si>
  <si>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</si>
  <si>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</si>
  <si>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</si>
  <si>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</si>
  <si>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</si>
  <si>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</si>
  <si>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</si>
  <si>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</si>
  <si>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19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</si>
</sst>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110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49" t="s">
        <v>6</v>
      </c>
      <c r="F6" s="149"/>
      <c r="G6"/>
      <c r="H6"/>
      <c r="I6"/>
    </row>
    <row r="7" spans="2:6" s="6" customFormat="1" ht="15">
      <c r="B7" s="25" t="s">
        <v>90</v>
      </c>
      <c r="C7" s="142">
        <v>0.022</v>
      </c>
      <c r="D7" s="14">
        <v>3.324</v>
      </c>
      <c r="E7" s="142">
        <f aca="true" t="shared" si="0" ref="E7:F9">C7*39.3683</f>
        <v>0.8661026</v>
      </c>
      <c r="F7" s="13">
        <f t="shared" si="0"/>
        <v>130.8602292</v>
      </c>
    </row>
    <row r="8" spans="2:6" s="6" customFormat="1" ht="15">
      <c r="B8" s="25" t="s">
        <v>97</v>
      </c>
      <c r="C8" s="142">
        <v>0.016</v>
      </c>
      <c r="D8" s="14">
        <v>3.436</v>
      </c>
      <c r="E8" s="142">
        <f t="shared" si="0"/>
        <v>0.6298928</v>
      </c>
      <c r="F8" s="13">
        <f t="shared" si="0"/>
        <v>135.2694788</v>
      </c>
    </row>
    <row r="9" spans="2:17" s="6" customFormat="1" ht="15">
      <c r="B9" s="25" t="s">
        <v>104</v>
      </c>
      <c r="C9" s="142">
        <v>0.016</v>
      </c>
      <c r="D9" s="14">
        <v>3.54</v>
      </c>
      <c r="E9" s="142">
        <f t="shared" si="0"/>
        <v>0.6298928</v>
      </c>
      <c r="F9" s="13">
        <f t="shared" si="0"/>
        <v>139.363782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3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49" t="s">
        <v>7</v>
      </c>
      <c r="D11" s="149"/>
      <c r="E11" s="152" t="s">
        <v>6</v>
      </c>
      <c r="F11" s="153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5">
        <v>0.3</v>
      </c>
      <c r="D12" s="13">
        <v>166.75</v>
      </c>
      <c r="E12" s="145">
        <f>C12/D86</f>
        <v>0.338409475465313</v>
      </c>
      <c r="F12" s="79">
        <f>D12/D86</f>
        <v>188.09926677946984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99</v>
      </c>
      <c r="C13" s="145">
        <v>0.44</v>
      </c>
      <c r="D13" s="13">
        <v>169.5</v>
      </c>
      <c r="E13" s="145">
        <f>C13/D86</f>
        <v>0.4963338973491258</v>
      </c>
      <c r="F13" s="79">
        <f>D13/D86</f>
        <v>191.20135363790186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106</v>
      </c>
      <c r="C14" s="145">
        <v>0.29</v>
      </c>
      <c r="D14" s="13">
        <v>171</v>
      </c>
      <c r="E14" s="145">
        <f>C14/D87</f>
        <v>0.002876413410037691</v>
      </c>
      <c r="F14" s="79">
        <f>D14/D86</f>
        <v>192.89340101522845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5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49" t="s">
        <v>85</v>
      </c>
      <c r="D16" s="149"/>
      <c r="E16" s="152" t="s">
        <v>6</v>
      </c>
      <c r="F16" s="153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5">
        <v>80</v>
      </c>
      <c r="D17" s="103">
        <v>16400</v>
      </c>
      <c r="E17" s="145">
        <f aca="true" t="shared" si="1" ref="E17:F19">C17/$D$87</f>
        <v>0.7934933544931562</v>
      </c>
      <c r="F17" s="79">
        <f t="shared" si="1"/>
        <v>162.666137671097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1">
        <v>450</v>
      </c>
      <c r="D18" s="103">
        <v>18380</v>
      </c>
      <c r="E18" s="141">
        <f t="shared" si="1"/>
        <v>4.463400119024003</v>
      </c>
      <c r="F18" s="79">
        <f t="shared" si="1"/>
        <v>182.30509819480264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108</v>
      </c>
      <c r="C19" s="141">
        <v>240</v>
      </c>
      <c r="D19" s="103">
        <v>19270</v>
      </c>
      <c r="E19" s="141">
        <f t="shared" si="1"/>
        <v>2.3804800634794687</v>
      </c>
      <c r="F19" s="79">
        <f t="shared" si="1"/>
        <v>191.132711763539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2" t="s">
        <v>5</v>
      </c>
      <c r="D21" s="153"/>
      <c r="E21" s="149" t="s">
        <v>6</v>
      </c>
      <c r="F21" s="149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6">
        <v>0</v>
      </c>
      <c r="D22" s="14">
        <v>4.252</v>
      </c>
      <c r="E22" s="146">
        <f aca="true" t="shared" si="2" ref="E22:F24">C22*36.7437</f>
        <v>0</v>
      </c>
      <c r="F22" s="13">
        <f t="shared" si="2"/>
        <v>156.2342124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97</v>
      </c>
      <c r="C23" s="142">
        <v>0.004</v>
      </c>
      <c r="D23" s="14">
        <v>4.444</v>
      </c>
      <c r="E23" s="142">
        <f t="shared" si="2"/>
        <v>0.1469748</v>
      </c>
      <c r="F23" s="13">
        <f t="shared" si="2"/>
        <v>163.2890028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104</v>
      </c>
      <c r="C24" s="142">
        <v>0.014</v>
      </c>
      <c r="D24" s="107">
        <v>4.64</v>
      </c>
      <c r="E24" s="142">
        <f t="shared" si="2"/>
        <v>0.5144118</v>
      </c>
      <c r="F24" s="13">
        <f t="shared" si="2"/>
        <v>170.49076799999997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49" t="s">
        <v>9</v>
      </c>
      <c r="D26" s="149"/>
      <c r="E26" s="152" t="s">
        <v>10</v>
      </c>
      <c r="F26" s="153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1">
        <v>0.15</v>
      </c>
      <c r="D27" s="79">
        <v>163.25</v>
      </c>
      <c r="E27" s="141">
        <f>C27/$D$86</f>
        <v>0.1692047377326565</v>
      </c>
      <c r="F27" s="79">
        <f>D27/D86</f>
        <v>184.15115623237452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5">
        <v>0.15</v>
      </c>
      <c r="D28" s="13">
        <v>169.75</v>
      </c>
      <c r="E28" s="145">
        <f>C28/$D$86</f>
        <v>0.1692047377326565</v>
      </c>
      <c r="F28" s="79">
        <f>D28/D86</f>
        <v>191.48336153412296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96</v>
      </c>
      <c r="C29" s="145">
        <v>0.14</v>
      </c>
      <c r="D29" s="13">
        <v>173</v>
      </c>
      <c r="E29" s="145">
        <f>C29/$D$86</f>
        <v>0.15792442188381278</v>
      </c>
      <c r="F29" s="79">
        <f>D29/D86</f>
        <v>195.14946418499719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49" t="s">
        <v>12</v>
      </c>
      <c r="D31" s="149"/>
      <c r="E31" s="149" t="s">
        <v>10</v>
      </c>
      <c r="F31" s="1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5">
        <v>0.2</v>
      </c>
      <c r="D32" s="13">
        <v>378.5</v>
      </c>
      <c r="E32" s="145">
        <f>C32/$D$86</f>
        <v>0.2256063169768754</v>
      </c>
      <c r="F32" s="79">
        <f>D32/D86</f>
        <v>426.95995487873665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94</v>
      </c>
      <c r="C33" s="145">
        <v>0.27</v>
      </c>
      <c r="D33" s="13">
        <v>376.5</v>
      </c>
      <c r="E33" s="145">
        <f>C33/$D$86</f>
        <v>0.30456852791878175</v>
      </c>
      <c r="F33" s="79">
        <f>D33/$D$86</f>
        <v>424.7038917089679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107</v>
      </c>
      <c r="C34" s="145">
        <v>0.2</v>
      </c>
      <c r="D34" s="73">
        <v>374.75</v>
      </c>
      <c r="E34" s="145">
        <f>C34/$D$86</f>
        <v>0.2256063169768754</v>
      </c>
      <c r="F34" s="79">
        <f>D34/$D$86</f>
        <v>422.7298364354202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0" t="s">
        <v>5</v>
      </c>
      <c r="D36" s="151"/>
      <c r="E36" s="150" t="s">
        <v>6</v>
      </c>
      <c r="F36" s="151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0">
        <v>0.002</v>
      </c>
      <c r="D37" s="83">
        <v>1.69</v>
      </c>
      <c r="E37" s="140">
        <f aca="true" t="shared" si="3" ref="E37:F39">C37*58.0164</f>
        <v>0.11603279999999999</v>
      </c>
      <c r="F37" s="79">
        <f t="shared" si="3"/>
        <v>98.047716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97</v>
      </c>
      <c r="C38" s="142">
        <v>0.006</v>
      </c>
      <c r="D38" s="83">
        <v>1.842</v>
      </c>
      <c r="E38" s="142">
        <f>C38*58.0164</f>
        <v>0.3480984</v>
      </c>
      <c r="F38" s="79">
        <f t="shared" si="3"/>
        <v>106.8662088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104</v>
      </c>
      <c r="C39" s="142">
        <v>0.016</v>
      </c>
      <c r="D39" s="83">
        <v>1.962</v>
      </c>
      <c r="E39" s="142">
        <f>C39*58.0164</f>
        <v>0.9282623999999999</v>
      </c>
      <c r="F39" s="79">
        <f t="shared" si="3"/>
        <v>113.8281768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0" t="s">
        <v>5</v>
      </c>
      <c r="D41" s="151"/>
      <c r="E41" s="150" t="s">
        <v>6</v>
      </c>
      <c r="F41" s="1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0.052</v>
      </c>
      <c r="D42" s="83">
        <v>10.274</v>
      </c>
      <c r="E42" s="140">
        <f aca="true" t="shared" si="4" ref="E42:F44">C42*36.7437</f>
        <v>1.9106723999999997</v>
      </c>
      <c r="F42" s="79">
        <f t="shared" si="4"/>
        <v>377.50477379999995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98</v>
      </c>
      <c r="C43" s="140">
        <v>0.1</v>
      </c>
      <c r="D43" s="83">
        <v>10.044</v>
      </c>
      <c r="E43" s="140">
        <f t="shared" si="4"/>
        <v>3.6743699999999997</v>
      </c>
      <c r="F43" s="79">
        <f t="shared" si="4"/>
        <v>369.0537228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40">
        <v>0.094</v>
      </c>
      <c r="D44" s="83">
        <v>10.042</v>
      </c>
      <c r="E44" s="140">
        <f t="shared" si="4"/>
        <v>3.4539077999999996</v>
      </c>
      <c r="F44" s="79">
        <f t="shared" si="4"/>
        <v>368.98023539999997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9" t="s">
        <v>84</v>
      </c>
      <c r="D46" s="149"/>
      <c r="E46" s="152" t="s">
        <v>6</v>
      </c>
      <c r="F46" s="153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100</v>
      </c>
      <c r="D47" s="104">
        <v>45100</v>
      </c>
      <c r="E47" s="142">
        <f aca="true" t="shared" si="5" ref="E47:F49">C47/$D$87</f>
        <v>0.9918666931164453</v>
      </c>
      <c r="F47" s="79">
        <f t="shared" si="5"/>
        <v>447.3318785955168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7">
        <v>30</v>
      </c>
      <c r="D48" s="104">
        <v>48200</v>
      </c>
      <c r="E48" s="142">
        <f t="shared" si="5"/>
        <v>0.2975600079349336</v>
      </c>
      <c r="F48" s="79">
        <f t="shared" si="5"/>
        <v>478.0797460821266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70">
        <v>10</v>
      </c>
      <c r="D49" s="104">
        <v>46400</v>
      </c>
      <c r="E49" s="140">
        <f t="shared" si="5"/>
        <v>0.09918666931164452</v>
      </c>
      <c r="F49" s="79">
        <f t="shared" si="5"/>
        <v>460.22614560603057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4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3" customFormat="1" ht="15">
      <c r="B52" s="25" t="s">
        <v>90</v>
      </c>
      <c r="C52" s="140">
        <v>4.4</v>
      </c>
      <c r="D52" s="84">
        <v>330.1</v>
      </c>
      <c r="E52" s="140">
        <f aca="true" t="shared" si="6" ref="E52:F54">C52*1.1023</f>
        <v>4.85012</v>
      </c>
      <c r="F52" s="84">
        <f t="shared" si="6"/>
        <v>363.86923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103</v>
      </c>
      <c r="C53" s="140">
        <v>5.1</v>
      </c>
      <c r="D53" s="84">
        <v>327.5</v>
      </c>
      <c r="E53" s="140">
        <f t="shared" si="6"/>
        <v>5.62173</v>
      </c>
      <c r="F53" s="84">
        <f t="shared" si="6"/>
        <v>361.00325000000004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0">
        <v>5.7</v>
      </c>
      <c r="D54" s="125">
        <v>325.5</v>
      </c>
      <c r="E54" s="140">
        <f t="shared" si="6"/>
        <v>6.283110000000001</v>
      </c>
      <c r="F54" s="84">
        <f t="shared" si="6"/>
        <v>358.79865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0" t="s">
        <v>18</v>
      </c>
      <c r="D56" s="151"/>
      <c r="E56" s="150" t="s">
        <v>19</v>
      </c>
      <c r="F56" s="151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1">
        <v>0.05</v>
      </c>
      <c r="D57" s="79">
        <v>34.1</v>
      </c>
      <c r="E57" s="141">
        <f aca="true" t="shared" si="7" ref="E57:F59">C57/454*1000</f>
        <v>0.11013215859030838</v>
      </c>
      <c r="F57" s="79">
        <f t="shared" si="7"/>
        <v>75.11013215859032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103</v>
      </c>
      <c r="C58" s="141">
        <v>0.05</v>
      </c>
      <c r="D58" s="79">
        <v>34.24</v>
      </c>
      <c r="E58" s="141">
        <f t="shared" si="7"/>
        <v>0.11013215859030838</v>
      </c>
      <c r="F58" s="79">
        <f t="shared" si="7"/>
        <v>75.41850220264318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1">
        <v>0.05</v>
      </c>
      <c r="D59" s="79">
        <v>34.56</v>
      </c>
      <c r="E59" s="141">
        <f t="shared" si="7"/>
        <v>0.11013215859030838</v>
      </c>
      <c r="F59" s="79">
        <f t="shared" si="7"/>
        <v>76.12334801762115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0" t="s">
        <v>21</v>
      </c>
      <c r="D61" s="151"/>
      <c r="E61" s="150" t="s">
        <v>6</v>
      </c>
      <c r="F61" s="151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2">
        <v>0.035</v>
      </c>
      <c r="D62" s="83">
        <v>10.265</v>
      </c>
      <c r="E62" s="142">
        <f aca="true" t="shared" si="8" ref="E62:F64">C62/3.785</f>
        <v>0.009247027741083224</v>
      </c>
      <c r="F62" s="79">
        <f t="shared" si="8"/>
        <v>2.712021136063408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98</v>
      </c>
      <c r="C63" s="140">
        <v>0.01</v>
      </c>
      <c r="D63" s="83">
        <v>10.32</v>
      </c>
      <c r="E63" s="140">
        <f t="shared" si="8"/>
        <v>0.002642007926023778</v>
      </c>
      <c r="F63" s="79">
        <f t="shared" si="8"/>
        <v>2.726552179656539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105</v>
      </c>
      <c r="C64" s="140">
        <v>0.02</v>
      </c>
      <c r="D64" s="83">
        <v>10.57</v>
      </c>
      <c r="E64" s="140">
        <f t="shared" si="8"/>
        <v>0.005284015852047556</v>
      </c>
      <c r="F64" s="79">
        <f t="shared" si="8"/>
        <v>2.7926023778071336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0" t="s">
        <v>23</v>
      </c>
      <c r="D66" s="151"/>
      <c r="E66" s="150" t="s">
        <v>24</v>
      </c>
      <c r="F66" s="151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2">
        <v>0.021</v>
      </c>
      <c r="D67" s="83">
        <v>1.487</v>
      </c>
      <c r="E67" s="142">
        <f aca="true" t="shared" si="9" ref="E67:F69">C67/3.785</f>
        <v>0.005548216644649934</v>
      </c>
      <c r="F67" s="79">
        <f t="shared" si="9"/>
        <v>0.39286657859973584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103</v>
      </c>
      <c r="C68" s="142">
        <v>0.019</v>
      </c>
      <c r="D68" s="83">
        <v>1.479</v>
      </c>
      <c r="E68" s="142">
        <f t="shared" si="9"/>
        <v>0.005019815059445178</v>
      </c>
      <c r="F68" s="79">
        <f t="shared" si="9"/>
        <v>0.3907529722589168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98</v>
      </c>
      <c r="C69" s="142">
        <v>0.019</v>
      </c>
      <c r="D69" s="83">
        <v>1.457</v>
      </c>
      <c r="E69" s="142">
        <f t="shared" si="9"/>
        <v>0.005019815059445178</v>
      </c>
      <c r="F69" s="79">
        <f t="shared" si="9"/>
        <v>0.38494055482166445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0" t="s">
        <v>26</v>
      </c>
      <c r="D71" s="151"/>
      <c r="E71" s="150" t="s">
        <v>27</v>
      </c>
      <c r="F71" s="151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91</v>
      </c>
      <c r="C72" s="171">
        <v>0</v>
      </c>
      <c r="D72" s="87">
        <v>0.854</v>
      </c>
      <c r="E72" s="171">
        <f>C72/454*100</f>
        <v>0</v>
      </c>
      <c r="F72" s="85">
        <f>D72/454*1000</f>
        <v>1.881057268722467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90</v>
      </c>
      <c r="C73" s="148">
        <v>0.01</v>
      </c>
      <c r="D73" s="87">
        <v>0.89</v>
      </c>
      <c r="E73" s="148">
        <f>C73/454*100</f>
        <v>0.0022026431718061676</v>
      </c>
      <c r="F73" s="85">
        <f>D73/454*1000</f>
        <v>1.960352422907489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103</v>
      </c>
      <c r="C74" s="148">
        <v>0.016</v>
      </c>
      <c r="D74" s="87">
        <v>0.96</v>
      </c>
      <c r="E74" s="148">
        <f>C74/454*100</f>
        <v>0.0035242290748898676</v>
      </c>
      <c r="F74" s="85">
        <f>D74/454*1000</f>
        <v>2.1145374449339207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59" t="s">
        <v>26</v>
      </c>
      <c r="D76" s="159"/>
      <c r="E76" s="150" t="s">
        <v>29</v>
      </c>
      <c r="F76" s="151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4">
        <v>0.0021</v>
      </c>
      <c r="D77" s="108">
        <v>0.1975</v>
      </c>
      <c r="E77" s="144">
        <f aca="true" t="shared" si="10" ref="E77:F79">C77/454*1000000</f>
        <v>4.6255506607929515</v>
      </c>
      <c r="F77" s="79">
        <f t="shared" si="10"/>
        <v>435.0220264317181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95</v>
      </c>
      <c r="C78" s="144">
        <v>0.0018</v>
      </c>
      <c r="D78" s="108">
        <v>0.2036</v>
      </c>
      <c r="E78" s="144">
        <f t="shared" si="10"/>
        <v>3.9647577092511015</v>
      </c>
      <c r="F78" s="79">
        <f t="shared" si="10"/>
        <v>448.4581497797357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4">
        <v>0.0011</v>
      </c>
      <c r="D79" s="108" t="s">
        <v>82</v>
      </c>
      <c r="E79" s="144">
        <f t="shared" si="10"/>
        <v>2.4229074889867843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1.128</v>
      </c>
      <c r="F85" s="138">
        <v>0.0099</v>
      </c>
      <c r="G85" s="138">
        <v>1.3051</v>
      </c>
      <c r="H85" s="138">
        <v>1.0375</v>
      </c>
      <c r="I85" s="138">
        <v>0.774</v>
      </c>
      <c r="J85" s="138">
        <v>0.7595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0.8865</v>
      </c>
      <c r="E86" s="139" t="s">
        <v>82</v>
      </c>
      <c r="F86" s="139">
        <v>0.0088</v>
      </c>
      <c r="G86" s="139">
        <v>1.157</v>
      </c>
      <c r="H86" s="139">
        <v>0.9197</v>
      </c>
      <c r="I86" s="139">
        <v>0.6862</v>
      </c>
      <c r="J86" s="139">
        <v>0.6733</v>
      </c>
      <c r="K86" s="139">
        <v>0.1143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100.82</v>
      </c>
      <c r="E87" s="138">
        <v>113.725</v>
      </c>
      <c r="F87" s="138" t="s">
        <v>82</v>
      </c>
      <c r="G87" s="138">
        <v>131.5802</v>
      </c>
      <c r="H87" s="138">
        <v>104.5959</v>
      </c>
      <c r="I87" s="138">
        <v>78.0341</v>
      </c>
      <c r="J87" s="138">
        <v>76.5728</v>
      </c>
      <c r="K87" s="138">
        <v>13.0035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0.7662</v>
      </c>
      <c r="E88" s="139">
        <v>0.8643</v>
      </c>
      <c r="F88" s="139">
        <v>0.0076</v>
      </c>
      <c r="G88" s="139" t="s">
        <v>82</v>
      </c>
      <c r="H88" s="139">
        <v>0.7949</v>
      </c>
      <c r="I88" s="139">
        <v>0.5931</v>
      </c>
      <c r="J88" s="139">
        <v>0.5819</v>
      </c>
      <c r="K88" s="139">
        <v>0.0988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0.9639</v>
      </c>
      <c r="E89" s="138">
        <v>1.0873</v>
      </c>
      <c r="F89" s="138">
        <v>0.0096</v>
      </c>
      <c r="G89" s="138">
        <v>1.258</v>
      </c>
      <c r="H89" s="138" t="s">
        <v>82</v>
      </c>
      <c r="I89" s="138">
        <v>0.7461</v>
      </c>
      <c r="J89" s="138">
        <v>0.7321</v>
      </c>
      <c r="K89" s="138">
        <v>0.1243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1.292</v>
      </c>
      <c r="E90" s="139">
        <v>1.4574</v>
      </c>
      <c r="F90" s="139">
        <v>0.0128</v>
      </c>
      <c r="G90" s="139">
        <v>1.6862</v>
      </c>
      <c r="H90" s="139">
        <v>1.3404</v>
      </c>
      <c r="I90" s="139" t="s">
        <v>82</v>
      </c>
      <c r="J90" s="139">
        <v>0.9813</v>
      </c>
      <c r="K90" s="139">
        <v>0.1666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1.3167</v>
      </c>
      <c r="E91" s="138">
        <v>1.4852</v>
      </c>
      <c r="F91" s="138">
        <v>0.0131</v>
      </c>
      <c r="G91" s="138">
        <v>1.7184</v>
      </c>
      <c r="H91" s="138">
        <v>1.366</v>
      </c>
      <c r="I91" s="138">
        <v>1.0191</v>
      </c>
      <c r="J91" s="138" t="s">
        <v>82</v>
      </c>
      <c r="K91" s="138">
        <v>0.1698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7.7533</v>
      </c>
      <c r="E92" s="139">
        <v>8.7457</v>
      </c>
      <c r="F92" s="139">
        <v>0.0769</v>
      </c>
      <c r="G92" s="139">
        <v>10.1188</v>
      </c>
      <c r="H92" s="139">
        <v>8.0437</v>
      </c>
      <c r="I92" s="139">
        <v>6.001</v>
      </c>
      <c r="J92" s="139">
        <v>5.8886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8" t="s">
        <v>63</v>
      </c>
      <c r="C114" s="158"/>
      <c r="D114" s="158"/>
      <c r="E114" s="158"/>
      <c r="F114" s="158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7" t="s">
        <v>64</v>
      </c>
      <c r="C115" s="157"/>
      <c r="D115" s="157"/>
      <c r="E115" s="157"/>
      <c r="F115" s="157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7" t="s">
        <v>65</v>
      </c>
      <c r="C116" s="157"/>
      <c r="D116" s="157"/>
      <c r="E116" s="157"/>
      <c r="F116" s="157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7" t="s">
        <v>66</v>
      </c>
      <c r="C117" s="157"/>
      <c r="D117" s="157"/>
      <c r="E117" s="157"/>
      <c r="F117" s="15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7" t="s">
        <v>67</v>
      </c>
      <c r="C118" s="157"/>
      <c r="D118" s="157"/>
      <c r="E118" s="157"/>
      <c r="F118" s="15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7" t="s">
        <v>68</v>
      </c>
      <c r="C119" s="157"/>
      <c r="D119" s="157"/>
      <c r="E119" s="157"/>
      <c r="F119" s="15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7" t="s">
        <v>69</v>
      </c>
      <c r="C120" s="157"/>
      <c r="D120" s="157"/>
      <c r="E120" s="157"/>
      <c r="F120" s="15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6" t="s">
        <v>70</v>
      </c>
      <c r="C121" s="166"/>
      <c r="D121" s="166"/>
      <c r="E121" s="166"/>
      <c r="F121" s="166"/>
    </row>
    <row r="123" spans="2:6" ht="15.75">
      <c r="B123" s="35" t="s">
        <v>71</v>
      </c>
      <c r="C123" s="164"/>
      <c r="D123" s="169"/>
      <c r="E123" s="169"/>
      <c r="F123" s="165"/>
    </row>
    <row r="124" spans="2:6" ht="30.75" customHeight="1">
      <c r="B124" s="35" t="s">
        <v>72</v>
      </c>
      <c r="C124" s="167" t="s">
        <v>73</v>
      </c>
      <c r="D124" s="167"/>
      <c r="E124" s="164" t="s">
        <v>74</v>
      </c>
      <c r="F124" s="165"/>
    </row>
    <row r="125" spans="2:6" ht="30.75" customHeight="1">
      <c r="B125" s="35" t="s">
        <v>75</v>
      </c>
      <c r="C125" s="167" t="s">
        <v>76</v>
      </c>
      <c r="D125" s="167"/>
      <c r="E125" s="164" t="s">
        <v>77</v>
      </c>
      <c r="F125" s="165"/>
    </row>
    <row r="126" spans="2:6" ht="15" customHeight="1">
      <c r="B126" s="168" t="s">
        <v>78</v>
      </c>
      <c r="C126" s="167" t="s">
        <v>79</v>
      </c>
      <c r="D126" s="167"/>
      <c r="E126" s="160" t="s">
        <v>80</v>
      </c>
      <c r="F126" s="161"/>
    </row>
    <row r="127" spans="2:6" ht="15" customHeight="1">
      <c r="B127" s="168"/>
      <c r="C127" s="167"/>
      <c r="D127" s="167"/>
      <c r="E127" s="162"/>
      <c r="F127" s="16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2016-08-22T06:22:17Z</dcterms:modified>
  <cp:category/>
  <cp:version/>
  <cp:contentType/>
  <cp:contentStatus/>
</cp:coreProperties>
</file>