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<sst xmlns="http://schemas.openxmlformats.org/spreadsheetml/2006/main" count="168" uniqueCount="102">
  <si>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</si>
  <si>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</si>
  <si>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</si>
  <si>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</si>
  <si>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</si>
  <si>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</si>
  <si>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</si>
  <si>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</si>
  <si>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</si>
  <si>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</si>
  <si>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</si>
  <si>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</si>
  <si>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</si>
  <si>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</si>
  <si>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</si>
  <si>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</si>
  <si>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</si>
  <si>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</si>
  <si>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</si>
  <si>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</si>
  <si>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</si>
  <si>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</si>
  <si>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</si>
  <si>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</si>
  <si>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</si>
  <si>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</si>
  <si>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</si>
  <si>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</si>
  <si>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</si>
  <si>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</si>
  <si>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</si>
  <si>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</si>
  <si>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</si>
  <si>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</si>
  <si>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</si>
  <si>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</si>
  <si>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</si>
  <si>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</si>
  <si>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</si>
  <si>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</si>
  <si>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</si>
  <si>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</si>
  <si>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</si>
  <si>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</si>
  <si>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</si>
  <si>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</si>
  <si>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</si>
  <si>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</si>
  <si>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</si>
  <si>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</si>
  <si>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</si>
  <si>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</si>
  <si>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</si>
  <si>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</si>
  <si>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</si>
  <si>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</si>
  <si>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</si>
  <si>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</si>
  <si>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</si>
  <si>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</si>
  <si>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</si>
  <si>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</si>
  <si>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</si>
  <si>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</si>
  <si>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</si>
  <si>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</si>
  <si>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</si>
  <si>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</si>
  <si>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</si>
  <si>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</si>
  <si>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</si>
  <si>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</si>
  <si>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</si>
  <si>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</si>
  <si>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</si>
  <si>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</si>
  <si>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</si>
  <si>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</si>
  <si>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</si>
  <si>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</si>
  <si>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Euronext -Січень '19 (€/МT)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</si>
  <si>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</si>
  <si>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</si>
  <si>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</si>
  <si>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</si>
  <si>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</si>
  <si>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</si>
  <si>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</si>
  <si>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</si>
  <si>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</si>
  <si>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</si>
  <si>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</si>
  <si>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</si>
  <si>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</si>
  <si>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</si>
  <si>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</si>
  <si>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</si>
  <si>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</si>
  <si>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</si>
  <si>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</si>
  <si>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</si>
  <si>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18 грудня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</si>
</sst>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101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4" t="s">
        <v>6</v>
      </c>
      <c r="F6" s="145"/>
      <c r="G6"/>
      <c r="H6"/>
      <c r="I6"/>
    </row>
    <row r="7" spans="2:6" s="6" customFormat="1" ht="15">
      <c r="B7" s="24" t="s">
        <v>83</v>
      </c>
      <c r="C7" s="117">
        <v>0.014</v>
      </c>
      <c r="D7" s="14">
        <v>3.85</v>
      </c>
      <c r="E7" s="117">
        <f aca="true" t="shared" si="0" ref="E7:F9">C7*39.3683</f>
        <v>0.5511562</v>
      </c>
      <c r="F7" s="13">
        <f t="shared" si="0"/>
        <v>151.56795499999998</v>
      </c>
    </row>
    <row r="8" spans="2:6" s="6" customFormat="1" ht="15">
      <c r="B8" s="24" t="s">
        <v>81</v>
      </c>
      <c r="C8" s="117">
        <v>0.016</v>
      </c>
      <c r="D8" s="14">
        <v>3.926</v>
      </c>
      <c r="E8" s="117">
        <f t="shared" si="0"/>
        <v>0.6298928</v>
      </c>
      <c r="F8" s="13">
        <f t="shared" si="0"/>
        <v>154.5599458</v>
      </c>
    </row>
    <row r="9" spans="2:17" s="6" customFormat="1" ht="15">
      <c r="B9" s="24" t="s">
        <v>93</v>
      </c>
      <c r="C9" s="117">
        <v>0.016</v>
      </c>
      <c r="D9" s="14">
        <v>3.996</v>
      </c>
      <c r="E9" s="117">
        <f t="shared" si="0"/>
        <v>0.6298928</v>
      </c>
      <c r="F9" s="13">
        <f>D9*39.3683</f>
        <v>157.3157268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4" t="s">
        <v>7</v>
      </c>
      <c r="D11" s="145"/>
      <c r="E11" s="144" t="s">
        <v>6</v>
      </c>
      <c r="F11" s="14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80</v>
      </c>
      <c r="C12" s="116">
        <v>0.57</v>
      </c>
      <c r="D12" s="13">
        <v>177</v>
      </c>
      <c r="E12" s="116">
        <f>C12/$D$86</f>
        <v>0.6500912408759123</v>
      </c>
      <c r="F12" s="71">
        <f aca="true" t="shared" si="1" ref="E12:F14">D12/$D$86</f>
        <v>201.87043795620437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78</v>
      </c>
      <c r="C13" s="116">
        <v>0.56</v>
      </c>
      <c r="D13" s="13">
        <v>179.5</v>
      </c>
      <c r="E13" s="116">
        <f t="shared" si="1"/>
        <v>0.6386861313868614</v>
      </c>
      <c r="F13" s="71">
        <f t="shared" si="1"/>
        <v>204.72171532846716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37">
        <v>0</v>
      </c>
      <c r="D14" s="13">
        <v>182.5</v>
      </c>
      <c r="E14" s="137">
        <f t="shared" si="1"/>
        <v>0</v>
      </c>
      <c r="F14" s="71">
        <f t="shared" si="1"/>
        <v>208.14324817518246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8" t="s">
        <v>74</v>
      </c>
      <c r="D16" s="148"/>
      <c r="E16" s="144" t="s">
        <v>6</v>
      </c>
      <c r="F16" s="14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42">
        <v>20</v>
      </c>
      <c r="D17" s="87">
        <v>24140</v>
      </c>
      <c r="E17" s="116">
        <f aca="true" t="shared" si="2" ref="E17:F19">C17/$D$87</f>
        <v>0.17799928800284798</v>
      </c>
      <c r="F17" s="71">
        <f t="shared" si="2"/>
        <v>214.84514061943753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65">
        <v>70</v>
      </c>
      <c r="D18" s="87">
        <v>24430</v>
      </c>
      <c r="E18" s="135">
        <f t="shared" si="2"/>
        <v>0.622997508009968</v>
      </c>
      <c r="F18" s="71">
        <f t="shared" si="2"/>
        <v>217.42613029547883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65">
        <v>60</v>
      </c>
      <c r="D19" s="87">
        <v>24160</v>
      </c>
      <c r="E19" s="135">
        <f t="shared" si="2"/>
        <v>0.533997864008544</v>
      </c>
      <c r="F19" s="71">
        <f t="shared" si="2"/>
        <v>215.02313990744037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4" t="s">
        <v>5</v>
      </c>
      <c r="D21" s="145"/>
      <c r="E21" s="148" t="s">
        <v>6</v>
      </c>
      <c r="F21" s="148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83</v>
      </c>
      <c r="C22" s="114">
        <v>0.024</v>
      </c>
      <c r="D22" s="14">
        <v>5.33</v>
      </c>
      <c r="E22" s="114">
        <f>C22*36.7437</f>
        <v>0.8818488</v>
      </c>
      <c r="F22" s="13">
        <f>D22*36.7437</f>
        <v>195.843921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81</v>
      </c>
      <c r="C23" s="114">
        <v>0.024</v>
      </c>
      <c r="D23" s="14">
        <v>5.384</v>
      </c>
      <c r="E23" s="114">
        <f>C23*36.7437</f>
        <v>0.8818488</v>
      </c>
      <c r="F23" s="13">
        <f>D23*36.7437</f>
        <v>197.8280808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93</v>
      </c>
      <c r="C24" s="114">
        <v>0.02</v>
      </c>
      <c r="D24" s="89">
        <v>5.47</v>
      </c>
      <c r="E24" s="114">
        <f>C24*36.7437</f>
        <v>0.7348739999999999</v>
      </c>
      <c r="F24" s="13">
        <f>D24*36.7437</f>
        <v>200.988039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8" t="s">
        <v>9</v>
      </c>
      <c r="D26" s="148"/>
      <c r="E26" s="144" t="s">
        <v>10</v>
      </c>
      <c r="F26" s="14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5">
        <v>0.24</v>
      </c>
      <c r="D27" s="71">
        <v>207</v>
      </c>
      <c r="E27" s="135">
        <f aca="true" t="shared" si="3" ref="E27:F29">C27/$D$86</f>
        <v>0.2737226277372263</v>
      </c>
      <c r="F27" s="71">
        <f t="shared" si="3"/>
        <v>236.08576642335765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88</v>
      </c>
      <c r="C28" s="135">
        <v>0.12</v>
      </c>
      <c r="D28" s="13">
        <v>208.25</v>
      </c>
      <c r="E28" s="135">
        <f t="shared" si="3"/>
        <v>0.13686131386861314</v>
      </c>
      <c r="F28" s="71">
        <f t="shared" si="3"/>
        <v>237.51140510948903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16">
        <v>0.13</v>
      </c>
      <c r="D29" s="13">
        <v>191.25</v>
      </c>
      <c r="E29" s="116">
        <f>C29/$D$86</f>
        <v>0.14826642335766424</v>
      </c>
      <c r="F29" s="71">
        <f t="shared" si="3"/>
        <v>218.12271897810217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8" t="s">
        <v>12</v>
      </c>
      <c r="D31" s="148"/>
      <c r="E31" s="148" t="s">
        <v>10</v>
      </c>
      <c r="F31" s="1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5">
        <v>0.14</v>
      </c>
      <c r="D32" s="13">
        <v>367.5</v>
      </c>
      <c r="E32" s="135">
        <f aca="true" t="shared" si="4" ref="E32:F34">C32/$D$86</f>
        <v>0.15967153284671534</v>
      </c>
      <c r="F32" s="71">
        <f t="shared" si="4"/>
        <v>419.13777372262774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96</v>
      </c>
      <c r="C33" s="116">
        <v>0.14</v>
      </c>
      <c r="D33" s="13">
        <v>368.5</v>
      </c>
      <c r="E33" s="116">
        <f t="shared" si="4"/>
        <v>0.15967153284671534</v>
      </c>
      <c r="F33" s="71">
        <f t="shared" si="4"/>
        <v>420.27828467153284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37">
        <v>0</v>
      </c>
      <c r="D34" s="66">
        <v>364.5</v>
      </c>
      <c r="E34" s="137">
        <f t="shared" si="4"/>
        <v>0</v>
      </c>
      <c r="F34" s="71">
        <f t="shared" si="4"/>
        <v>415.7162408759124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6" t="s">
        <v>5</v>
      </c>
      <c r="D36" s="147"/>
      <c r="E36" s="146" t="s">
        <v>6</v>
      </c>
      <c r="F36" s="147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83</v>
      </c>
      <c r="C37" s="117">
        <v>0.01</v>
      </c>
      <c r="D37" s="75">
        <v>2.862</v>
      </c>
      <c r="E37" s="117">
        <f aca="true" t="shared" si="5" ref="E37:F39">C37*58.0164</f>
        <v>0.580164</v>
      </c>
      <c r="F37" s="71">
        <f t="shared" si="5"/>
        <v>166.0429368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81</v>
      </c>
      <c r="C38" s="117">
        <v>0.026</v>
      </c>
      <c r="D38" s="75">
        <v>2.882</v>
      </c>
      <c r="E38" s="117">
        <f t="shared" si="5"/>
        <v>1.5084263999999998</v>
      </c>
      <c r="F38" s="71">
        <f t="shared" si="5"/>
        <v>167.2032648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93</v>
      </c>
      <c r="C39" s="117">
        <v>0.026</v>
      </c>
      <c r="D39" s="75">
        <v>2.852</v>
      </c>
      <c r="E39" s="117">
        <f t="shared" si="5"/>
        <v>1.5084263999999998</v>
      </c>
      <c r="F39" s="71">
        <f t="shared" si="5"/>
        <v>165.46277279999998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6" t="s">
        <v>5</v>
      </c>
      <c r="D41" s="147"/>
      <c r="E41" s="146" t="s">
        <v>6</v>
      </c>
      <c r="F41" s="1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7">
        <v>0.03</v>
      </c>
      <c r="D42" s="75">
        <v>9.066</v>
      </c>
      <c r="E42" s="117">
        <f aca="true" t="shared" si="6" ref="E42:F44">C42*36.7437</f>
        <v>1.1023109999999998</v>
      </c>
      <c r="F42" s="71">
        <f t="shared" si="6"/>
        <v>333.1183842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7">
        <v>0.026</v>
      </c>
      <c r="D43" s="75">
        <v>9.2</v>
      </c>
      <c r="E43" s="117">
        <f t="shared" si="6"/>
        <v>0.9553361999999999</v>
      </c>
      <c r="F43" s="71">
        <f t="shared" si="6"/>
        <v>338.04203999999993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81</v>
      </c>
      <c r="C44" s="117">
        <v>0.024</v>
      </c>
      <c r="D44" s="75">
        <v>9.326</v>
      </c>
      <c r="E44" s="117">
        <f t="shared" si="6"/>
        <v>0.8818488</v>
      </c>
      <c r="F44" s="71">
        <f t="shared" si="6"/>
        <v>342.6717462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8" t="s">
        <v>73</v>
      </c>
      <c r="D46" s="148"/>
      <c r="E46" s="144" t="s">
        <v>6</v>
      </c>
      <c r="F46" s="145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87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2" customFormat="1" ht="15">
      <c r="B52" s="24" t="s">
        <v>86</v>
      </c>
      <c r="C52" s="117">
        <v>1.3</v>
      </c>
      <c r="D52" s="76">
        <v>311</v>
      </c>
      <c r="E52" s="117">
        <f aca="true" t="shared" si="7" ref="E52:F54">C52*1.1023</f>
        <v>1.4329900000000002</v>
      </c>
      <c r="F52" s="76">
        <f t="shared" si="7"/>
        <v>342.81530000000004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79</v>
      </c>
      <c r="C53" s="117">
        <v>1.3</v>
      </c>
      <c r="D53" s="76">
        <v>314.7</v>
      </c>
      <c r="E53" s="117">
        <f t="shared" si="7"/>
        <v>1.4329900000000002</v>
      </c>
      <c r="F53" s="76">
        <f t="shared" si="7"/>
        <v>346.89381000000003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81</v>
      </c>
      <c r="C54" s="117">
        <v>1.1</v>
      </c>
      <c r="D54" s="76">
        <v>318.3</v>
      </c>
      <c r="E54" s="117">
        <f>C54*1.1023</f>
        <v>1.21253</v>
      </c>
      <c r="F54" s="76">
        <f t="shared" si="7"/>
        <v>350.86209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6" t="s">
        <v>18</v>
      </c>
      <c r="D56" s="147"/>
      <c r="E56" s="146" t="s">
        <v>19</v>
      </c>
      <c r="F56" s="147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90</v>
      </c>
      <c r="C57" s="116">
        <v>0.24</v>
      </c>
      <c r="D57" s="71">
        <v>28.4</v>
      </c>
      <c r="E57" s="116">
        <f aca="true" t="shared" si="8" ref="E57:F59">C57/454*1000</f>
        <v>0.5286343612334802</v>
      </c>
      <c r="F57" s="71">
        <f t="shared" si="8"/>
        <v>62.555066079295145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79</v>
      </c>
      <c r="C58" s="116">
        <v>0.22</v>
      </c>
      <c r="D58" s="71">
        <v>28.65</v>
      </c>
      <c r="E58" s="116">
        <f t="shared" si="8"/>
        <v>0.4845814977973568</v>
      </c>
      <c r="F58" s="71">
        <f t="shared" si="8"/>
        <v>63.10572687224669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81</v>
      </c>
      <c r="C59" s="116">
        <v>0.2</v>
      </c>
      <c r="D59" s="71">
        <v>28.93</v>
      </c>
      <c r="E59" s="116">
        <f t="shared" si="8"/>
        <v>0.4405286343612335</v>
      </c>
      <c r="F59" s="71">
        <f t="shared" si="8"/>
        <v>63.72246696035243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6" t="s">
        <v>21</v>
      </c>
      <c r="D61" s="147"/>
      <c r="E61" s="146" t="s">
        <v>6</v>
      </c>
      <c r="F61" s="147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4">
        <v>0.025</v>
      </c>
      <c r="D62" s="75">
        <v>10.55</v>
      </c>
      <c r="E62" s="114">
        <f aca="true" t="shared" si="9" ref="E62:F64">C62*22.026</f>
        <v>0.55065</v>
      </c>
      <c r="F62" s="71">
        <f t="shared" si="9"/>
        <v>232.3743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79</v>
      </c>
      <c r="C63" s="114">
        <v>0.035</v>
      </c>
      <c r="D63" s="75">
        <v>10.675</v>
      </c>
      <c r="E63" s="114">
        <f t="shared" si="9"/>
        <v>0.7709100000000001</v>
      </c>
      <c r="F63" s="71">
        <f t="shared" si="9"/>
        <v>235.12755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81</v>
      </c>
      <c r="C64" s="114">
        <v>0.03</v>
      </c>
      <c r="D64" s="75" t="s">
        <v>72</v>
      </c>
      <c r="E64" s="114">
        <f t="shared" si="9"/>
        <v>0.6607799999999999</v>
      </c>
      <c r="F64" s="71" t="s">
        <v>72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6" t="s">
        <v>91</v>
      </c>
      <c r="D66" s="147"/>
      <c r="E66" s="146" t="s">
        <v>23</v>
      </c>
      <c r="F66" s="147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82</v>
      </c>
      <c r="C67" s="117">
        <v>0.001</v>
      </c>
      <c r="D67" s="75">
        <v>1.26</v>
      </c>
      <c r="E67" s="117">
        <f aca="true" t="shared" si="10" ref="E67:F69">C67/3.785</f>
        <v>0.0002642007926023778</v>
      </c>
      <c r="F67" s="71">
        <f t="shared" si="10"/>
        <v>0.332892998678996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95</v>
      </c>
      <c r="C68" s="119">
        <v>0</v>
      </c>
      <c r="D68" s="75">
        <v>1.287</v>
      </c>
      <c r="E68" s="119">
        <f t="shared" si="10"/>
        <v>0</v>
      </c>
      <c r="F68" s="71">
        <f t="shared" si="10"/>
        <v>0.3400264200792602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79</v>
      </c>
      <c r="C69" s="119">
        <v>0</v>
      </c>
      <c r="D69" s="75">
        <v>1.312</v>
      </c>
      <c r="E69" s="119">
        <f t="shared" si="10"/>
        <v>0</v>
      </c>
      <c r="F69" s="71">
        <f t="shared" si="10"/>
        <v>0.34663143989431966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6" t="s">
        <v>25</v>
      </c>
      <c r="D71" s="147"/>
      <c r="E71" s="146" t="s">
        <v>26</v>
      </c>
      <c r="F71" s="147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89</v>
      </c>
      <c r="C72" s="131">
        <v>0.005</v>
      </c>
      <c r="D72" s="126">
        <v>0.91</v>
      </c>
      <c r="E72" s="131">
        <f>C72/454*100</f>
        <v>0.0011013215859030838</v>
      </c>
      <c r="F72" s="77">
        <f>D72/454*1000</f>
        <v>2.004405286343612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82</v>
      </c>
      <c r="C73" s="131">
        <v>0.004</v>
      </c>
      <c r="D73" s="126">
        <v>0.927</v>
      </c>
      <c r="E73" s="131">
        <f>C73/454*100</f>
        <v>0.0008810572687224669</v>
      </c>
      <c r="F73" s="77">
        <f>D73/454*1000</f>
        <v>2.041850220264317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95</v>
      </c>
      <c r="C74" s="143">
        <v>0.0025</v>
      </c>
      <c r="D74" s="126">
        <v>0.94975</v>
      </c>
      <c r="E74" s="143">
        <f>C74/454*100</f>
        <v>0.0005506607929515419</v>
      </c>
      <c r="F74" s="77">
        <f>D74/454*1000</f>
        <v>2.0919603524229076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4" t="s">
        <v>25</v>
      </c>
      <c r="D76" s="154"/>
      <c r="E76" s="146" t="s">
        <v>28</v>
      </c>
      <c r="F76" s="147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41">
        <v>0.0019</v>
      </c>
      <c r="D77" s="127">
        <v>0.1231</v>
      </c>
      <c r="E77" s="141">
        <f aca="true" t="shared" si="11" ref="E77:F79">C77/454*1000000</f>
        <v>4.185022026431718</v>
      </c>
      <c r="F77" s="71">
        <f t="shared" si="11"/>
        <v>271.1453744493392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81</v>
      </c>
      <c r="C78" s="141">
        <v>0.0022</v>
      </c>
      <c r="D78" s="127">
        <v>0.1259</v>
      </c>
      <c r="E78" s="141">
        <f t="shared" si="11"/>
        <v>4.845814977973569</v>
      </c>
      <c r="F78" s="71">
        <f t="shared" si="11"/>
        <v>277.3127753303965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93</v>
      </c>
      <c r="C79" s="141">
        <v>0.002</v>
      </c>
      <c r="D79" s="127" t="s">
        <v>72</v>
      </c>
      <c r="E79" s="141">
        <f t="shared" si="11"/>
        <v>4.405286343612334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1.1405</v>
      </c>
      <c r="F85" s="128">
        <v>0.0089</v>
      </c>
      <c r="G85" s="128">
        <v>1.2665</v>
      </c>
      <c r="H85" s="128">
        <v>1.0088</v>
      </c>
      <c r="I85" s="128">
        <v>0.742</v>
      </c>
      <c r="J85" s="128">
        <v>0.7197</v>
      </c>
      <c r="K85" s="128">
        <v>0.1278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0.8768</v>
      </c>
      <c r="E86" s="129" t="s">
        <v>72</v>
      </c>
      <c r="F86" s="129">
        <v>0.0078</v>
      </c>
      <c r="G86" s="129">
        <v>1.1105</v>
      </c>
      <c r="H86" s="129">
        <v>0.8845</v>
      </c>
      <c r="I86" s="129">
        <v>0.6506</v>
      </c>
      <c r="J86" s="129">
        <v>0.631</v>
      </c>
      <c r="K86" s="129">
        <v>0.1121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112.36</v>
      </c>
      <c r="E87" s="128">
        <v>128.1466</v>
      </c>
      <c r="F87" s="128" t="s">
        <v>72</v>
      </c>
      <c r="G87" s="128">
        <v>142.3039</v>
      </c>
      <c r="H87" s="128">
        <v>113.3461</v>
      </c>
      <c r="I87" s="128">
        <v>83.3717</v>
      </c>
      <c r="J87" s="128">
        <v>80.8655</v>
      </c>
      <c r="K87" s="128">
        <v>14.3597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0.7896</v>
      </c>
      <c r="E88" s="129">
        <v>0.9005</v>
      </c>
      <c r="F88" s="129">
        <v>0.007</v>
      </c>
      <c r="G88" s="129" t="s">
        <v>72</v>
      </c>
      <c r="H88" s="129">
        <v>0.7965</v>
      </c>
      <c r="I88" s="129">
        <v>0.5859</v>
      </c>
      <c r="J88" s="129">
        <v>0.5683</v>
      </c>
      <c r="K88" s="129">
        <v>0.1009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0.9913</v>
      </c>
      <c r="E89" s="128">
        <v>1.1306</v>
      </c>
      <c r="F89" s="128">
        <v>0.0088</v>
      </c>
      <c r="G89" s="128">
        <v>1.2555</v>
      </c>
      <c r="H89" s="128" t="s">
        <v>72</v>
      </c>
      <c r="I89" s="128">
        <v>0.7355</v>
      </c>
      <c r="J89" s="128">
        <v>0.7134</v>
      </c>
      <c r="K89" s="128">
        <v>0.1267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1.3477</v>
      </c>
      <c r="E90" s="129">
        <v>1.5371</v>
      </c>
      <c r="F90" s="129">
        <v>0.012</v>
      </c>
      <c r="G90" s="129">
        <v>1.7069</v>
      </c>
      <c r="H90" s="129">
        <v>1.3595</v>
      </c>
      <c r="I90" s="129" t="s">
        <v>72</v>
      </c>
      <c r="J90" s="129">
        <v>0.9699</v>
      </c>
      <c r="K90" s="129">
        <v>0.1722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1.3895</v>
      </c>
      <c r="E91" s="128">
        <v>1.5847</v>
      </c>
      <c r="F91" s="128">
        <v>0.0124</v>
      </c>
      <c r="G91" s="128">
        <v>1.7598</v>
      </c>
      <c r="H91" s="128">
        <v>1.4017</v>
      </c>
      <c r="I91" s="128">
        <v>1.031</v>
      </c>
      <c r="J91" s="128" t="s">
        <v>72</v>
      </c>
      <c r="K91" s="128">
        <v>0.1776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7.8247</v>
      </c>
      <c r="E92" s="129">
        <v>8.9241</v>
      </c>
      <c r="F92" s="129">
        <v>0.0696</v>
      </c>
      <c r="G92" s="129">
        <v>9.91</v>
      </c>
      <c r="H92" s="129">
        <v>7.8934</v>
      </c>
      <c r="I92" s="129">
        <v>5.806</v>
      </c>
      <c r="J92" s="129">
        <v>5.6314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3" t="s">
        <v>55</v>
      </c>
      <c r="C115" s="153"/>
      <c r="D115" s="153"/>
      <c r="E115" s="153"/>
      <c r="F115" s="153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3" t="s">
        <v>56</v>
      </c>
      <c r="C116" s="153"/>
      <c r="D116" s="153"/>
      <c r="E116" s="153"/>
      <c r="F116" s="153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3" t="s">
        <v>57</v>
      </c>
      <c r="C117" s="153"/>
      <c r="D117" s="153"/>
      <c r="E117" s="153"/>
      <c r="F117" s="153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3" t="s">
        <v>58</v>
      </c>
      <c r="C118" s="153"/>
      <c r="D118" s="153"/>
      <c r="E118" s="153"/>
      <c r="F118" s="153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3" t="s">
        <v>59</v>
      </c>
      <c r="C119" s="153"/>
      <c r="D119" s="153"/>
      <c r="E119" s="153"/>
      <c r="F119" s="153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3" t="s">
        <v>60</v>
      </c>
      <c r="C120" s="153"/>
      <c r="D120" s="153"/>
      <c r="E120" s="153"/>
      <c r="F120" s="153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2" t="s">
        <v>61</v>
      </c>
      <c r="C121" s="152"/>
      <c r="D121" s="152"/>
      <c r="E121" s="152"/>
      <c r="F121" s="152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5"/>
      <c r="D123" s="164"/>
      <c r="E123" s="164"/>
      <c r="F123" s="156"/>
      <c r="G123" s="120"/>
      <c r="H123" s="120"/>
    </row>
    <row r="124" spans="2:8" ht="30.75" customHeight="1">
      <c r="B124" s="32" t="s">
        <v>63</v>
      </c>
      <c r="C124" s="155" t="s">
        <v>64</v>
      </c>
      <c r="D124" s="156"/>
      <c r="E124" s="155" t="s">
        <v>65</v>
      </c>
      <c r="F124" s="156"/>
      <c r="G124" s="120"/>
      <c r="H124" s="120"/>
    </row>
    <row r="125" spans="2:8" ht="30.75" customHeight="1">
      <c r="B125" s="32" t="s">
        <v>66</v>
      </c>
      <c r="C125" s="155" t="s">
        <v>67</v>
      </c>
      <c r="D125" s="156"/>
      <c r="E125" s="155" t="s">
        <v>68</v>
      </c>
      <c r="F125" s="156"/>
      <c r="G125" s="120"/>
      <c r="H125" s="120"/>
    </row>
    <row r="126" spans="2:8" ht="15" customHeight="1">
      <c r="B126" s="158" t="s">
        <v>69</v>
      </c>
      <c r="C126" s="160" t="s">
        <v>70</v>
      </c>
      <c r="D126" s="161"/>
      <c r="E126" s="160" t="s">
        <v>71</v>
      </c>
      <c r="F126" s="161"/>
      <c r="G126" s="120"/>
      <c r="H126" s="120"/>
    </row>
    <row r="127" spans="2:8" ht="15" customHeight="1">
      <c r="B127" s="159"/>
      <c r="C127" s="162"/>
      <c r="D127" s="163"/>
      <c r="E127" s="162"/>
      <c r="F127" s="163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2018-12-19T08:52:51Z</dcterms:modified>
  <cp:category/>
  <cp:version/>
  <cp:contentType/>
  <cp:contentStatus/>
</cp:coreProperties>
</file>