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<sst xmlns="http://schemas.openxmlformats.org/spreadsheetml/2006/main" count="169" uniqueCount="101">
  <si>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</si>
  <si>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</si>
  <si>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</si>
  <si>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</si>
  <si>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</si>
  <si>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</si>
  <si>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</si>
  <si>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</si>
  <si>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</si>
  <si>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</si>
  <si>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</si>
  <si>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</si>
  <si>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</si>
  <si>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</si>
  <si>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</si>
  <si>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</si>
  <si>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</si>
  <si>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</si>
  <si>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</si>
  <si>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</si>
  <si>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</si>
  <si>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</si>
  <si>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</si>
  <si>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</si>
  <si>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</si>
  <si>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</si>
  <si>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</si>
  <si>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</si>
  <si>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</si>
  <si>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</si>
  <si>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</si>
  <si>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</si>
  <si>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</si>
  <si>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</si>
  <si>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</si>
  <si>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</si>
  <si>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</si>
  <si>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</si>
  <si>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</si>
  <si>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</si>
  <si>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</si>
  <si>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</si>
  <si>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</si>
  <si>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</si>
  <si>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</si>
  <si>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</si>
  <si>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</si>
  <si>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</si>
  <si>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</si>
  <si>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</si>
  <si>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</si>
  <si>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</si>
  <si>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</si>
  <si>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</si>
  <si>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</si>
  <si>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</si>
  <si>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</si>
  <si>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</si>
  <si>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</si>
  <si>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</si>
  <si>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</si>
  <si>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</si>
  <si>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</si>
  <si>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</si>
  <si>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</si>
  <si>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</si>
  <si>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</si>
  <si>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</si>
  <si>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</si>
  <si>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</si>
  <si>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</si>
  <si>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</si>
  <si>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</si>
  <si>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</si>
  <si>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</si>
  <si>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</si>
  <si>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</si>
  <si>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</si>
  <si>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</si>
  <si>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</si>
  <si>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</si>
  <si>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</si>
  <si>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</si>
  <si>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</si>
  <si>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</si>
  <si>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</si>
  <si>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</si>
  <si>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</si>
  <si>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</si>
  <si>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</si>
  <si>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</si>
  <si>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</si>
  <si>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</si>
  <si>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</si>
  <si>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</si>
  <si>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</si>
  <si>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</si>
  <si>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</si>
  <si>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</si>
  <si>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</si>
  <si>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18 березня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</si>
</sst>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100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57" t="s">
        <v>6</v>
      </c>
      <c r="F6" s="158"/>
      <c r="G6"/>
      <c r="H6"/>
      <c r="I6"/>
    </row>
    <row r="7" spans="2:6" s="6" customFormat="1" ht="15">
      <c r="B7" s="24" t="s">
        <v>80</v>
      </c>
      <c r="C7" s="114">
        <v>0.016</v>
      </c>
      <c r="D7" s="14">
        <v>3.716</v>
      </c>
      <c r="E7" s="114">
        <f aca="true" t="shared" si="0" ref="E7:F9">C7*39.3683</f>
        <v>0.6298928</v>
      </c>
      <c r="F7" s="13">
        <f t="shared" si="0"/>
        <v>146.2926028</v>
      </c>
    </row>
    <row r="8" spans="2:6" s="6" customFormat="1" ht="15">
      <c r="B8" s="24" t="s">
        <v>79</v>
      </c>
      <c r="C8" s="114">
        <v>0.014</v>
      </c>
      <c r="D8" s="14">
        <v>3.806</v>
      </c>
      <c r="E8" s="114">
        <f t="shared" si="0"/>
        <v>0.5511562</v>
      </c>
      <c r="F8" s="13">
        <f t="shared" si="0"/>
        <v>149.8357498</v>
      </c>
    </row>
    <row r="9" spans="2:17" s="6" customFormat="1" ht="15">
      <c r="B9" s="24" t="s">
        <v>84</v>
      </c>
      <c r="C9" s="114">
        <v>0.012</v>
      </c>
      <c r="D9" s="14">
        <v>3.87</v>
      </c>
      <c r="E9" s="114">
        <f t="shared" si="0"/>
        <v>0.4724196</v>
      </c>
      <c r="F9" s="13">
        <f>D9*39.3683</f>
        <v>152.355321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87</v>
      </c>
      <c r="C12" s="137">
        <v>0</v>
      </c>
      <c r="D12" s="13">
        <v>170.5</v>
      </c>
      <c r="E12" s="137">
        <f>C12/$D$86</f>
        <v>0</v>
      </c>
      <c r="F12" s="71">
        <f aca="true" t="shared" si="1" ref="E12:F14">D12/$D$86</f>
        <v>193.4642006127312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35">
        <v>0.29</v>
      </c>
      <c r="D13" s="13">
        <v>173.5</v>
      </c>
      <c r="E13" s="135">
        <f t="shared" si="1"/>
        <v>0.3290593441506865</v>
      </c>
      <c r="F13" s="71">
        <f t="shared" si="1"/>
        <v>196.86826279360037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35">
        <v>0.44</v>
      </c>
      <c r="D14" s="13">
        <v>170</v>
      </c>
      <c r="E14" s="135">
        <f t="shared" si="1"/>
        <v>0.49926245319414503</v>
      </c>
      <c r="F14" s="71">
        <f t="shared" si="1"/>
        <v>192.89685691591967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74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2">
        <v>170</v>
      </c>
      <c r="D17" s="87">
        <v>23400</v>
      </c>
      <c r="E17" s="116">
        <f aca="true" t="shared" si="2" ref="E17:F19">C17/$D$87</f>
        <v>1.5276779295470884</v>
      </c>
      <c r="F17" s="71">
        <f t="shared" si="2"/>
        <v>210.2803738317757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42">
        <v>150</v>
      </c>
      <c r="D18" s="87">
        <v>24100</v>
      </c>
      <c r="E18" s="116">
        <f t="shared" si="2"/>
        <v>1.3479511143062546</v>
      </c>
      <c r="F18" s="71">
        <f t="shared" si="2"/>
        <v>216.5708123652049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42">
        <v>120</v>
      </c>
      <c r="D19" s="87">
        <v>24160</v>
      </c>
      <c r="E19" s="116">
        <f t="shared" si="2"/>
        <v>1.0783608914450036</v>
      </c>
      <c r="F19" s="71">
        <f t="shared" si="2"/>
        <v>217.1099928109274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0.054</v>
      </c>
      <c r="D22" s="14">
        <v>4.57</v>
      </c>
      <c r="E22" s="114">
        <f aca="true" t="shared" si="3" ref="E22:F24">C22*36.7437</f>
        <v>1.9841597999999998</v>
      </c>
      <c r="F22" s="13">
        <f t="shared" si="3"/>
        <v>167.918709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4">
        <v>0.046</v>
      </c>
      <c r="D23" s="14">
        <v>4.636</v>
      </c>
      <c r="E23" s="114">
        <f t="shared" si="3"/>
        <v>1.6902101999999999</v>
      </c>
      <c r="F23" s="13">
        <f t="shared" si="3"/>
        <v>170.3437932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4">
        <v>0.046</v>
      </c>
      <c r="D24" s="89">
        <v>4.724</v>
      </c>
      <c r="E24" s="114">
        <f t="shared" si="3"/>
        <v>1.6902101999999999</v>
      </c>
      <c r="F24" s="13">
        <f t="shared" si="3"/>
        <v>173.5772388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0.26</v>
      </c>
      <c r="D27" s="71">
        <v>188.75</v>
      </c>
      <c r="E27" s="135">
        <f aca="true" t="shared" si="4" ref="E27:F29">C27/$D$86</f>
        <v>0.2950187223419948</v>
      </c>
      <c r="F27" s="71">
        <f t="shared" si="4"/>
        <v>214.17224554635197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35">
        <v>0.28</v>
      </c>
      <c r="D28" s="13">
        <v>176.5</v>
      </c>
      <c r="E28" s="135">
        <f t="shared" si="4"/>
        <v>0.317712470214456</v>
      </c>
      <c r="F28" s="71">
        <f t="shared" si="4"/>
        <v>200.27232497446954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89</v>
      </c>
      <c r="C29" s="135">
        <v>0.42</v>
      </c>
      <c r="D29" s="13">
        <v>179.5</v>
      </c>
      <c r="E29" s="135">
        <f>C29/$D$86</f>
        <v>0.4765687053216839</v>
      </c>
      <c r="F29" s="71">
        <f t="shared" si="4"/>
        <v>203.67638715533872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85</v>
      </c>
      <c r="C32" s="135">
        <v>0.28</v>
      </c>
      <c r="D32" s="13">
        <v>354.5</v>
      </c>
      <c r="E32" s="135">
        <f aca="true" t="shared" si="5" ref="E32:F34">C32/$D$86</f>
        <v>0.317712470214456</v>
      </c>
      <c r="F32" s="71">
        <f t="shared" si="5"/>
        <v>402.24668103937364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86</v>
      </c>
      <c r="C33" s="137">
        <v>0</v>
      </c>
      <c r="D33" s="13">
        <v>357.25</v>
      </c>
      <c r="E33" s="137">
        <f t="shared" si="5"/>
        <v>0</v>
      </c>
      <c r="F33" s="71">
        <f t="shared" si="5"/>
        <v>405.3670713718371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35">
        <v>0.28</v>
      </c>
      <c r="D34" s="66">
        <v>362</v>
      </c>
      <c r="E34" s="135">
        <f t="shared" si="5"/>
        <v>0.317712470214456</v>
      </c>
      <c r="F34" s="71">
        <f t="shared" si="5"/>
        <v>410.7568364915466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7">
        <v>0.01</v>
      </c>
      <c r="D37" s="75">
        <v>2.78</v>
      </c>
      <c r="E37" s="117">
        <f aca="true" t="shared" si="6" ref="E37:F39">C37*58.0164</f>
        <v>0.580164</v>
      </c>
      <c r="F37" s="71">
        <f t="shared" si="6"/>
        <v>161.28559199999998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9">
        <v>0</v>
      </c>
      <c r="D38" s="75">
        <v>2.746</v>
      </c>
      <c r="E38" s="119">
        <f t="shared" si="6"/>
        <v>0</v>
      </c>
      <c r="F38" s="71">
        <f t="shared" si="6"/>
        <v>159.3130344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14">
        <v>0.012</v>
      </c>
      <c r="D39" s="75" t="s">
        <v>72</v>
      </c>
      <c r="E39" s="114">
        <f t="shared" si="6"/>
        <v>0.6961968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4">
        <v>0.034</v>
      </c>
      <c r="D42" s="75">
        <v>9.044</v>
      </c>
      <c r="E42" s="114">
        <f aca="true" t="shared" si="7" ref="E42:F44">C42*36.7437</f>
        <v>1.2492858</v>
      </c>
      <c r="F42" s="71">
        <f t="shared" si="7"/>
        <v>332.3100228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84</v>
      </c>
      <c r="C43" s="114">
        <v>0.036</v>
      </c>
      <c r="D43" s="75">
        <v>9.19</v>
      </c>
      <c r="E43" s="114">
        <f t="shared" si="7"/>
        <v>1.3227731999999999</v>
      </c>
      <c r="F43" s="71">
        <f t="shared" si="7"/>
        <v>337.67460299999993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99</v>
      </c>
      <c r="C44" s="114">
        <v>0.032</v>
      </c>
      <c r="D44" s="75">
        <v>9.252</v>
      </c>
      <c r="E44" s="114">
        <f t="shared" si="7"/>
        <v>1.1757984</v>
      </c>
      <c r="F44" s="71">
        <f t="shared" si="7"/>
        <v>339.9527124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73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79</v>
      </c>
      <c r="C52" s="114">
        <v>1</v>
      </c>
      <c r="D52" s="76">
        <v>309.7</v>
      </c>
      <c r="E52" s="114">
        <f aca="true" t="shared" si="8" ref="E52:F54">C52*1.1023</f>
        <v>1.1023</v>
      </c>
      <c r="F52" s="76">
        <f t="shared" si="8"/>
        <v>341.38231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4">
        <v>1</v>
      </c>
      <c r="D53" s="76">
        <v>313.4</v>
      </c>
      <c r="E53" s="114">
        <f t="shared" si="8"/>
        <v>1.1023</v>
      </c>
      <c r="F53" s="76">
        <f t="shared" si="8"/>
        <v>345.46082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99</v>
      </c>
      <c r="C54" s="114">
        <v>1</v>
      </c>
      <c r="D54" s="76">
        <v>315</v>
      </c>
      <c r="E54" s="114">
        <f>C54*1.1023</f>
        <v>1.1023</v>
      </c>
      <c r="F54" s="76">
        <f t="shared" si="8"/>
        <v>347.22450000000003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44"/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0.01</v>
      </c>
      <c r="D57" s="71">
        <v>29.46</v>
      </c>
      <c r="E57" s="116">
        <f aca="true" t="shared" si="9" ref="E57:F59">C57/454*1000</f>
        <v>0.022026431718061675</v>
      </c>
      <c r="F57" s="71">
        <f t="shared" si="9"/>
        <v>64.8898678414097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16">
        <v>0.02</v>
      </c>
      <c r="D58" s="71">
        <v>29.78</v>
      </c>
      <c r="E58" s="116">
        <f t="shared" si="9"/>
        <v>0.04405286343612335</v>
      </c>
      <c r="F58" s="71">
        <f t="shared" si="9"/>
        <v>65.59471365638767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99</v>
      </c>
      <c r="C59" s="116">
        <v>0.01</v>
      </c>
      <c r="D59" s="71">
        <v>29.91</v>
      </c>
      <c r="E59" s="116">
        <f t="shared" si="9"/>
        <v>0.022026431718061675</v>
      </c>
      <c r="F59" s="71">
        <f t="shared" si="9"/>
        <v>65.88105726872247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4">
        <v>0.01</v>
      </c>
      <c r="D62" s="75">
        <v>10.7</v>
      </c>
      <c r="E62" s="114">
        <f aca="true" t="shared" si="10" ref="E62:F64">C62*22.026</f>
        <v>0.22026</v>
      </c>
      <c r="F62" s="71">
        <f t="shared" si="10"/>
        <v>235.67819999999998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0.01</v>
      </c>
      <c r="D63" s="75">
        <v>10.88</v>
      </c>
      <c r="E63" s="114">
        <f t="shared" si="10"/>
        <v>0.22026</v>
      </c>
      <c r="F63" s="71">
        <f t="shared" si="10"/>
        <v>239.64288000000002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4">
        <v>0.005</v>
      </c>
      <c r="D64" s="75">
        <v>10.9</v>
      </c>
      <c r="E64" s="114">
        <f t="shared" si="10"/>
        <v>0.11013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5" t="s">
        <v>82</v>
      </c>
      <c r="D66" s="156"/>
      <c r="E66" s="155" t="s">
        <v>23</v>
      </c>
      <c r="F66" s="15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7">
        <v>0.042</v>
      </c>
      <c r="D67" s="75">
        <v>1.416</v>
      </c>
      <c r="E67" s="117">
        <f aca="true" t="shared" si="11" ref="E67:F69">C67/3.785</f>
        <v>0.011096433289299868</v>
      </c>
      <c r="F67" s="71">
        <f t="shared" si="11"/>
        <v>0.37410832232496694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7">
        <v>0.033</v>
      </c>
      <c r="D68" s="75">
        <v>1.405</v>
      </c>
      <c r="E68" s="117">
        <f t="shared" si="11"/>
        <v>0.008718626155878468</v>
      </c>
      <c r="F68" s="71">
        <f t="shared" si="11"/>
        <v>0.3712021136063408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7">
        <v>0.022</v>
      </c>
      <c r="D69" s="75">
        <v>1.395</v>
      </c>
      <c r="E69" s="117">
        <f t="shared" si="11"/>
        <v>0.005812417437252311</v>
      </c>
      <c r="F69" s="71">
        <f t="shared" si="11"/>
        <v>0.36856010568031705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5" t="s">
        <v>25</v>
      </c>
      <c r="D71" s="156"/>
      <c r="E71" s="155" t="s">
        <v>26</v>
      </c>
      <c r="F71" s="15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31">
        <v>0.0025</v>
      </c>
      <c r="D72" s="126">
        <v>0.96725</v>
      </c>
      <c r="E72" s="131">
        <f>C72/454*100</f>
        <v>0.0005506607929515419</v>
      </c>
      <c r="F72" s="77">
        <f>D72/454*1000</f>
        <v>2.1305066079295156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92</v>
      </c>
      <c r="C73" s="131">
        <v>0.0025</v>
      </c>
      <c r="D73" s="126">
        <v>0.96975</v>
      </c>
      <c r="E73" s="131">
        <f>C73/454*100</f>
        <v>0.0005506607929515419</v>
      </c>
      <c r="F73" s="77">
        <f>D73/454*1000</f>
        <v>2.136013215859031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43">
        <v>0.00025</v>
      </c>
      <c r="D74" s="126">
        <v>0.98</v>
      </c>
      <c r="E74" s="143">
        <f>C74/454*100</f>
        <v>5.506607929515418E-05</v>
      </c>
      <c r="F74" s="77">
        <f>D74/454*1000</f>
        <v>2.158590308370044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5" t="s">
        <v>28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0.0032</v>
      </c>
      <c r="D77" s="127">
        <v>0.1283</v>
      </c>
      <c r="E77" s="118">
        <f aca="true" t="shared" si="12" ref="E77:F79">C77/454*1000000</f>
        <v>7.048458149779736</v>
      </c>
      <c r="F77" s="71">
        <f t="shared" si="12"/>
        <v>282.5991189427313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8">
        <v>0.0033</v>
      </c>
      <c r="D78" s="127">
        <v>0.1288</v>
      </c>
      <c r="E78" s="118">
        <f t="shared" si="12"/>
        <v>7.2687224669603525</v>
      </c>
      <c r="F78" s="71">
        <f t="shared" si="12"/>
        <v>283.7004405286344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8">
        <v>0.003</v>
      </c>
      <c r="D79" s="127" t="s">
        <v>72</v>
      </c>
      <c r="E79" s="118">
        <f t="shared" si="12"/>
        <v>6.607929515418502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1.1347</v>
      </c>
      <c r="F85" s="128">
        <v>0.009</v>
      </c>
      <c r="G85" s="128">
        <v>1.3269</v>
      </c>
      <c r="H85" s="128">
        <v>0.9997</v>
      </c>
      <c r="I85" s="128">
        <v>0.7499</v>
      </c>
      <c r="J85" s="128">
        <v>0.7095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0.8813</v>
      </c>
      <c r="E86" s="129" t="s">
        <v>72</v>
      </c>
      <c r="F86" s="129">
        <v>0.0079</v>
      </c>
      <c r="G86" s="129">
        <v>1.1694</v>
      </c>
      <c r="H86" s="129">
        <v>0.881</v>
      </c>
      <c r="I86" s="129">
        <v>0.6608</v>
      </c>
      <c r="J86" s="129">
        <v>0.6253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111.28</v>
      </c>
      <c r="E87" s="128">
        <v>126.2694</v>
      </c>
      <c r="F87" s="128" t="s">
        <v>72</v>
      </c>
      <c r="G87" s="128">
        <v>147.6574</v>
      </c>
      <c r="H87" s="128">
        <v>111.2466</v>
      </c>
      <c r="I87" s="128">
        <v>83.4433</v>
      </c>
      <c r="J87" s="128">
        <v>78.9532</v>
      </c>
      <c r="K87" s="128">
        <v>14.1758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0.7536</v>
      </c>
      <c r="E88" s="129">
        <v>0.8552</v>
      </c>
      <c r="F88" s="129">
        <v>0.0068</v>
      </c>
      <c r="G88" s="129" t="s">
        <v>72</v>
      </c>
      <c r="H88" s="129">
        <v>0.7534</v>
      </c>
      <c r="I88" s="129">
        <v>0.5651</v>
      </c>
      <c r="J88" s="129">
        <v>0.5347</v>
      </c>
      <c r="K88" s="129">
        <v>0.096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1.0003</v>
      </c>
      <c r="E89" s="128">
        <v>1.135</v>
      </c>
      <c r="F89" s="128">
        <v>0.009</v>
      </c>
      <c r="G89" s="128">
        <v>1.3273</v>
      </c>
      <c r="H89" s="128" t="s">
        <v>72</v>
      </c>
      <c r="I89" s="128">
        <v>0.7501</v>
      </c>
      <c r="J89" s="128">
        <v>0.7097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1.3336</v>
      </c>
      <c r="E90" s="129">
        <v>1.5132</v>
      </c>
      <c r="F90" s="129">
        <v>0.012</v>
      </c>
      <c r="G90" s="129">
        <v>1.7696</v>
      </c>
      <c r="H90" s="129">
        <v>1.3332</v>
      </c>
      <c r="I90" s="129" t="s">
        <v>72</v>
      </c>
      <c r="J90" s="129">
        <v>0.9462</v>
      </c>
      <c r="K90" s="129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1.4094</v>
      </c>
      <c r="E91" s="128">
        <v>1.5993</v>
      </c>
      <c r="F91" s="128">
        <v>0.0127</v>
      </c>
      <c r="G91" s="128">
        <v>1.8702</v>
      </c>
      <c r="H91" s="128">
        <v>1.409</v>
      </c>
      <c r="I91" s="128">
        <v>1.0569</v>
      </c>
      <c r="J91" s="128" t="s">
        <v>72</v>
      </c>
      <c r="K91" s="128">
        <v>0.1795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7.85</v>
      </c>
      <c r="E92" s="129">
        <v>8.9074</v>
      </c>
      <c r="F92" s="129">
        <v>0.0705</v>
      </c>
      <c r="G92" s="129">
        <v>10.4162</v>
      </c>
      <c r="H92" s="129">
        <v>7.8476</v>
      </c>
      <c r="I92" s="129">
        <v>5.8863</v>
      </c>
      <c r="J92" s="129">
        <v>5.5696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54</v>
      </c>
      <c r="C114" s="159"/>
      <c r="D114" s="159"/>
      <c r="E114" s="159"/>
      <c r="F114" s="159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55</v>
      </c>
      <c r="C115" s="145"/>
      <c r="D115" s="145"/>
      <c r="E115" s="145"/>
      <c r="F115" s="145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56</v>
      </c>
      <c r="C116" s="145"/>
      <c r="D116" s="145"/>
      <c r="E116" s="145"/>
      <c r="F116" s="145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57</v>
      </c>
      <c r="C117" s="145"/>
      <c r="D117" s="145"/>
      <c r="E117" s="145"/>
      <c r="F117" s="145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58</v>
      </c>
      <c r="C118" s="145"/>
      <c r="D118" s="145"/>
      <c r="E118" s="145"/>
      <c r="F118" s="145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59</v>
      </c>
      <c r="C119" s="145"/>
      <c r="D119" s="145"/>
      <c r="E119" s="145"/>
      <c r="F119" s="145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60</v>
      </c>
      <c r="C120" s="145"/>
      <c r="D120" s="145"/>
      <c r="E120" s="145"/>
      <c r="F120" s="145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2"/>
      <c r="D123" s="154"/>
      <c r="E123" s="154"/>
      <c r="F123" s="153"/>
      <c r="G123" s="120"/>
      <c r="H123" s="120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20"/>
      <c r="H124" s="120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20"/>
      <c r="H125" s="120"/>
    </row>
    <row r="126" spans="2:8" ht="15" customHeight="1">
      <c r="B126" s="146" t="s">
        <v>69</v>
      </c>
      <c r="C126" s="148" t="s">
        <v>70</v>
      </c>
      <c r="D126" s="149"/>
      <c r="E126" s="148" t="s">
        <v>71</v>
      </c>
      <c r="F126" s="149"/>
      <c r="G126" s="120"/>
      <c r="H126" s="120"/>
    </row>
    <row r="127" spans="2:8" ht="15" customHeight="1">
      <c r="B127" s="147"/>
      <c r="C127" s="150"/>
      <c r="D127" s="151"/>
      <c r="E127" s="150"/>
      <c r="F127" s="151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2019-03-19T08:04:35Z</dcterms:modified>
  <cp:category/>
  <cp:version/>
  <cp:contentType/>
  <cp:contentStatus/>
</cp:coreProperties>
</file>