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<sst xmlns="http://schemas.openxmlformats.org/spreadsheetml/2006/main" count="353" uniqueCount="131">
  <si>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</si>
  <si>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</si>
  <si>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</si>
  <si>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</si>
  <si>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</si>
  <si>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</si>
  <si>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</si>
  <si>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</si>
  <si>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</si>
  <si>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</si>
  <si>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</si>
  <si>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</si>
  <si>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</si>
  <si>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</si>
  <si>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</si>
  <si>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</si>
  <si>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</si>
  <si>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</si>
  <si>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</si>
  <si>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</si>
  <si>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</si>
  <si>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</si>
  <si>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</si>
  <si>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</si>
  <si>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</si>
  <si>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</si>
  <si>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</si>
  <si>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</si>
  <si>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</si>
  <si>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</si>
  <si>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</si>
  <si>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</si>
  <si>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</si>
  <si>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</si>
  <si>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</si>
  <si>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</si>
  <si>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</si>
  <si>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</si>
  <si>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</si>
  <si>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</si>
  <si>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</si>
  <si>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</si>
  <si>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</si>
  <si>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</si>
  <si>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</si>
  <si>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</si>
  <si>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</si>
  <si>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</si>
  <si>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</si>
  <si>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</si>
  <si>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</si>
  <si>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</si>
  <si>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</si>
  <si>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</si>
  <si>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</si>
  <si>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</si>
  <si>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</si>
  <si>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</si>
  <si>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</si>
  <si>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</si>
  <si>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</si>
  <si>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</si>
  <si>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</si>
  <si>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</si>
  <si>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</si>
  <si>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</si>
  <si>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</si>
  <si>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</si>
  <si>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</si>
  <si>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</si>
  <si>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</si>
  <si>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</si>
  <si>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</si>
  <si>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</si>
  <si>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</si>
  <si>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</si>
  <si>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</si>
  <si>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</si>
  <si>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</si>
  <si>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</si>
  <si>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</si>
  <si>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</si>
  <si>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</si>
  <si>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</si>
  <si>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</si>
  <si>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</si>
  <si>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</si>
  <si>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</si>
  <si>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</si>
  <si>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</si>
  <si>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</si>
  <si>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</si>
  <si>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</si>
  <si>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</si>
  <si>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</si>
  <si>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</si>
  <si>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</si>
  <si>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</si>
  <si>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</si>
  <si>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</si>
  <si>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</si>
  <si>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</si>
  <si>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</si>
  <si>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</si>
  <si>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</si>
  <si>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</si>
  <si>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</si>
  <si>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</si>
  <si>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</si>
  <si>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</si>
  <si>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</si>
  <si>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</si>
  <si>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</si>
  <si>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</si>
  <si>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</si>
  <si>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</si>
  <si>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</si>
  <si>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</si>
  <si>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</si>
  <si>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</si>
  <si>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</si>
  <si>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</si>
  <si>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</si>
  <si>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</si>
  <si>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</si>
  <si>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</si>
  <si>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</si>
  <si>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</si>
  <si>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</si>
  <si>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</si>
  <si>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>17 вересня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</si>
</sst>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200" fontId="81" fillId="0" borderId="10" xfId="0" applyNumberFormat="1" applyFont="1" applyFill="1" applyBorder="1" applyAlignment="1">
      <alignment horizontal="center" vertical="top" wrapText="1"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  <xf numFmtId="198" fontId="81" fillId="0" borderId="10" xfId="0" applyNumberFormat="1" applyFont="1" applyFill="1" applyBorder="1" applyAlignment="1" quotePrefix="1">
      <alignment horizontal="center" vertical="top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2" fontId="8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88" t="s">
        <v>130</v>
      </c>
      <c r="D4" s="189"/>
      <c r="E4" s="189"/>
      <c r="F4" s="190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5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23">
        <v>0.22</v>
      </c>
      <c r="D7" s="13">
        <v>5.216</v>
      </c>
      <c r="E7" s="123">
        <f aca="true" t="shared" si="0" ref="E7:F9">C7*39.3683</f>
        <v>8.661026</v>
      </c>
      <c r="F7" s="12">
        <f t="shared" si="0"/>
        <v>205.3450528</v>
      </c>
    </row>
    <row r="8" spans="2:6" s="5" customFormat="1" ht="15">
      <c r="B8" s="23" t="s">
        <v>110</v>
      </c>
      <c r="C8" s="123">
        <v>0.24</v>
      </c>
      <c r="D8" s="13">
        <v>5.34</v>
      </c>
      <c r="E8" s="123">
        <f t="shared" si="0"/>
        <v>9.448391999999998</v>
      </c>
      <c r="F8" s="12">
        <f t="shared" si="0"/>
        <v>210.226722</v>
      </c>
    </row>
    <row r="9" spans="2:17" s="5" customFormat="1" ht="15">
      <c r="B9" s="23" t="s">
        <v>111</v>
      </c>
      <c r="C9" s="123">
        <v>0.26</v>
      </c>
      <c r="D9" s="13">
        <v>5.384</v>
      </c>
      <c r="E9" s="123">
        <f t="shared" si="0"/>
        <v>10.235758</v>
      </c>
      <c r="F9" s="12">
        <f t="shared" si="0"/>
        <v>211.9589272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76" t="s">
        <v>78</v>
      </c>
      <c r="D11" s="177"/>
      <c r="E11" s="176" t="s">
        <v>6</v>
      </c>
      <c r="F11" s="177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23">
        <v>1.25</v>
      </c>
      <c r="D17" s="68">
        <v>217.75</v>
      </c>
      <c r="E17" s="123">
        <f aca="true" t="shared" si="1" ref="E17:F19">C17/$E$86</f>
        <v>1.0660980810234542</v>
      </c>
      <c r="F17" s="68">
        <f t="shared" si="1"/>
        <v>185.7142857142857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23">
        <v>1</v>
      </c>
      <c r="D18" s="12">
        <v>219</v>
      </c>
      <c r="E18" s="123">
        <f t="shared" si="1"/>
        <v>0.8528784648187633</v>
      </c>
      <c r="F18" s="68">
        <f t="shared" si="1"/>
        <v>186.78038379530915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23">
        <v>1.25</v>
      </c>
      <c r="D19" s="12">
        <v>219.5</v>
      </c>
      <c r="E19" s="123">
        <f t="shared" si="1"/>
        <v>1.0660980810234542</v>
      </c>
      <c r="F19" s="68">
        <f t="shared" si="1"/>
        <v>187.20682302771854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76" t="s">
        <v>5</v>
      </c>
      <c r="D21" s="177"/>
      <c r="E21" s="184" t="s">
        <v>6</v>
      </c>
      <c r="F21" s="184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23">
        <v>0.42</v>
      </c>
      <c r="D22" s="68">
        <v>7.074</v>
      </c>
      <c r="E22" s="123">
        <f aca="true" t="shared" si="2" ref="E22:F24">C22*36.7437</f>
        <v>15.432353999999998</v>
      </c>
      <c r="F22" s="12">
        <f t="shared" si="2"/>
        <v>259.92493379999996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23">
        <v>0.42</v>
      </c>
      <c r="D23" s="12">
        <v>7.18</v>
      </c>
      <c r="E23" s="123">
        <f t="shared" si="2"/>
        <v>15.432353999999998</v>
      </c>
      <c r="F23" s="12">
        <f t="shared" si="2"/>
        <v>263.81976599999996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23">
        <v>0.46</v>
      </c>
      <c r="D24" s="12">
        <v>7.206</v>
      </c>
      <c r="E24" s="123">
        <f t="shared" si="2"/>
        <v>16.902102</v>
      </c>
      <c r="F24" s="12">
        <f t="shared" si="2"/>
        <v>264.7751022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4" t="s">
        <v>9</v>
      </c>
      <c r="D26" s="184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23">
        <v>1</v>
      </c>
      <c r="D27" s="68">
        <v>247.75</v>
      </c>
      <c r="E27" s="123">
        <f aca="true" t="shared" si="3" ref="E27:F29">C27/$E$86</f>
        <v>0.8528784648187633</v>
      </c>
      <c r="F27" s="68">
        <f t="shared" si="3"/>
        <v>211.3006396588486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23">
        <v>0.75</v>
      </c>
      <c r="D28" s="12">
        <v>244</v>
      </c>
      <c r="E28" s="123">
        <f t="shared" si="3"/>
        <v>0.6396588486140724</v>
      </c>
      <c r="F28" s="68">
        <f t="shared" si="3"/>
        <v>208.10234541577825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23">
        <v>0.25</v>
      </c>
      <c r="D29" s="12">
        <v>242.25</v>
      </c>
      <c r="E29" s="123">
        <f t="shared" si="3"/>
        <v>0.21321961620469082</v>
      </c>
      <c r="F29" s="68">
        <f t="shared" si="3"/>
        <v>206.6098081023454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4" t="s">
        <v>12</v>
      </c>
      <c r="D31" s="184"/>
      <c r="E31" s="184" t="s">
        <v>10</v>
      </c>
      <c r="F31" s="184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98">
        <v>3.5</v>
      </c>
      <c r="D32" s="12">
        <v>601.75</v>
      </c>
      <c r="E32" s="198">
        <f aca="true" t="shared" si="4" ref="E32:F34">C32/$E$86</f>
        <v>2.9850746268656714</v>
      </c>
      <c r="F32" s="68">
        <f t="shared" si="4"/>
        <v>513.2196162046907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98">
        <v>1.25</v>
      </c>
      <c r="D33" s="12">
        <v>587</v>
      </c>
      <c r="E33" s="198">
        <f t="shared" si="4"/>
        <v>1.0660980810234542</v>
      </c>
      <c r="F33" s="68">
        <f t="shared" si="4"/>
        <v>500.63965884861403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98">
        <v>1</v>
      </c>
      <c r="D34" s="12">
        <v>578.25</v>
      </c>
      <c r="E34" s="198">
        <f t="shared" si="4"/>
        <v>0.8528784648187633</v>
      </c>
      <c r="F34" s="68">
        <f t="shared" si="4"/>
        <v>493.1769722814499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74" t="s">
        <v>5</v>
      </c>
      <c r="D36" s="175"/>
      <c r="E36" s="174" t="s">
        <v>6</v>
      </c>
      <c r="F36" s="175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73">
        <v>5.6</v>
      </c>
      <c r="D37" s="72">
        <v>542</v>
      </c>
      <c r="E37" s="173">
        <f aca="true" t="shared" si="5" ref="E37:F39">C37*58.0164</f>
        <v>324.89183999999995</v>
      </c>
      <c r="F37" s="68">
        <f t="shared" si="5"/>
        <v>31444.888799999997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73">
        <v>7.2</v>
      </c>
      <c r="D38" s="72">
        <v>537.4</v>
      </c>
      <c r="E38" s="173">
        <f t="shared" si="5"/>
        <v>417.71808</v>
      </c>
      <c r="F38" s="68">
        <f t="shared" si="5"/>
        <v>31178.013359999997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73">
        <v>3.6</v>
      </c>
      <c r="D39" s="72">
        <v>535</v>
      </c>
      <c r="E39" s="173">
        <f t="shared" si="5"/>
        <v>208.85904</v>
      </c>
      <c r="F39" s="68">
        <f t="shared" si="5"/>
        <v>31038.773999999998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74" t="s">
        <v>5</v>
      </c>
      <c r="D41" s="175"/>
      <c r="E41" s="174" t="s">
        <v>6</v>
      </c>
      <c r="F41" s="175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42">
        <v>1.2</v>
      </c>
      <c r="D42" s="72">
        <v>12.84</v>
      </c>
      <c r="E42" s="142">
        <f>C42*36.7437</f>
        <v>44.092439999999996</v>
      </c>
      <c r="F42" s="68">
        <f aca="true" t="shared" si="6" ref="E42:F44">D42*36.7437</f>
        <v>471.78910799999994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42">
        <v>1.16</v>
      </c>
      <c r="D43" s="72">
        <v>12.94</v>
      </c>
      <c r="E43" s="142">
        <f t="shared" si="6"/>
        <v>42.622691999999994</v>
      </c>
      <c r="F43" s="68">
        <f t="shared" si="6"/>
        <v>475.46347799999995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42">
        <v>1.14</v>
      </c>
      <c r="D44" s="72">
        <v>12.97</v>
      </c>
      <c r="E44" s="142">
        <f t="shared" si="6"/>
        <v>41.887817999999996</v>
      </c>
      <c r="F44" s="68">
        <f t="shared" si="6"/>
        <v>476.565789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76" t="s">
        <v>73</v>
      </c>
      <c r="D46" s="177"/>
      <c r="E46" s="176" t="s">
        <v>6</v>
      </c>
      <c r="F46" s="177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4" t="s">
        <v>16</v>
      </c>
      <c r="D51" s="175"/>
      <c r="E51" s="174" t="s">
        <v>6</v>
      </c>
      <c r="F51" s="175"/>
      <c r="G51"/>
      <c r="H51"/>
      <c r="I51"/>
      <c r="J51" s="5"/>
    </row>
    <row r="52" spans="2:19" s="21" customFormat="1" ht="15">
      <c r="B52" s="23" t="s">
        <v>123</v>
      </c>
      <c r="C52" s="110">
        <v>1.7</v>
      </c>
      <c r="D52" s="73">
        <v>338.6</v>
      </c>
      <c r="E52" s="110">
        <f>C52*1.1023</f>
        <v>1.87391</v>
      </c>
      <c r="F52" s="73">
        <f aca="true" t="shared" si="7" ref="E52:F54">D52*1.1023</f>
        <v>373.23878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10">
        <v>1.9</v>
      </c>
      <c r="D53" s="73">
        <v>342.2</v>
      </c>
      <c r="E53" s="110">
        <f t="shared" si="7"/>
        <v>2.09437</v>
      </c>
      <c r="F53" s="73">
        <f t="shared" si="7"/>
        <v>377.20706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10">
        <v>2</v>
      </c>
      <c r="D54" s="73">
        <v>344.5</v>
      </c>
      <c r="E54" s="110">
        <f t="shared" si="7"/>
        <v>2.2046</v>
      </c>
      <c r="F54" s="73">
        <f t="shared" si="7"/>
        <v>379.74235000000004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4" t="s">
        <v>18</v>
      </c>
      <c r="D56" s="175"/>
      <c r="E56" s="174" t="s">
        <v>19</v>
      </c>
      <c r="F56" s="175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10">
        <v>0.54</v>
      </c>
      <c r="D57" s="68">
        <v>56.45</v>
      </c>
      <c r="E57" s="110">
        <f aca="true" t="shared" si="8" ref="E57:F59">C57/454*1000</f>
        <v>1.1894273127753305</v>
      </c>
      <c r="F57" s="68">
        <f t="shared" si="8"/>
        <v>124.33920704845816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10">
        <v>0.58</v>
      </c>
      <c r="D58" s="68">
        <v>56.27</v>
      </c>
      <c r="E58" s="110">
        <f t="shared" si="8"/>
        <v>1.277533039647577</v>
      </c>
      <c r="F58" s="68">
        <f t="shared" si="8"/>
        <v>123.94273127753306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10">
        <v>0.54</v>
      </c>
      <c r="D59" s="68">
        <v>56.4</v>
      </c>
      <c r="E59" s="110">
        <f t="shared" si="8"/>
        <v>1.1894273127753305</v>
      </c>
      <c r="F59" s="68">
        <f t="shared" si="8"/>
        <v>124.22907488986785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74" t="s">
        <v>21</v>
      </c>
      <c r="D61" s="175"/>
      <c r="E61" s="174" t="s">
        <v>6</v>
      </c>
      <c r="F61" s="175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10">
        <v>0.095</v>
      </c>
      <c r="D62" s="72">
        <v>13.785</v>
      </c>
      <c r="E62" s="172" t="s">
        <v>72</v>
      </c>
      <c r="F62" s="68">
        <f aca="true" t="shared" si="9" ref="E62:F64">D62*22.026</f>
        <v>303.62841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10">
        <v>0.08</v>
      </c>
      <c r="D63" s="72">
        <v>13.95</v>
      </c>
      <c r="E63" s="110">
        <f t="shared" si="9"/>
        <v>1.76208</v>
      </c>
      <c r="F63" s="68">
        <f t="shared" si="9"/>
        <v>307.2627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10">
        <v>0.075</v>
      </c>
      <c r="D64" s="72">
        <v>14.12</v>
      </c>
      <c r="E64" s="110">
        <f t="shared" si="9"/>
        <v>1.65195</v>
      </c>
      <c r="F64" s="68">
        <f t="shared" si="9"/>
        <v>311.00712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4" t="s">
        <v>76</v>
      </c>
      <c r="D66" s="175"/>
      <c r="E66" s="174" t="s">
        <v>23</v>
      </c>
      <c r="F66" s="175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74" t="s">
        <v>25</v>
      </c>
      <c r="D71" s="175"/>
      <c r="E71" s="174" t="s">
        <v>26</v>
      </c>
      <c r="F71" s="175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71">
        <v>0.035</v>
      </c>
      <c r="D72" s="118">
        <v>1.12835</v>
      </c>
      <c r="E72" s="171">
        <f>C72/454*100</f>
        <v>0.007709251101321586</v>
      </c>
      <c r="F72" s="74">
        <f>D72/454*1000</f>
        <v>2.4853524229074893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71">
        <v>0.1</v>
      </c>
      <c r="D73" s="118">
        <v>1.132</v>
      </c>
      <c r="E73" s="171">
        <f>C73/454*100</f>
        <v>0.022026431718061675</v>
      </c>
      <c r="F73" s="74">
        <f>D73/454*1000</f>
        <v>2.4933920704845813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71">
        <v>0.1525</v>
      </c>
      <c r="D74" s="118">
        <v>1.134</v>
      </c>
      <c r="E74" s="171">
        <f>C74/454*100</f>
        <v>0.03359030837004406</v>
      </c>
      <c r="F74" s="74">
        <f>D74/454*1000</f>
        <v>2.4977973568281935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74" t="s">
        <v>25</v>
      </c>
      <c r="D76" s="175"/>
      <c r="E76" s="174" t="s">
        <v>28</v>
      </c>
      <c r="F76" s="175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64">
        <v>0.0031</v>
      </c>
      <c r="D77" s="119" t="s">
        <v>72</v>
      </c>
      <c r="E77" s="164">
        <f>C77/454*1000000</f>
        <v>6.828193832599119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64">
        <v>0.0027</v>
      </c>
      <c r="D78" s="119" t="s">
        <v>72</v>
      </c>
      <c r="E78" s="164">
        <f>C78/454*1000000</f>
        <v>5.947136563876652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64">
        <v>0.003</v>
      </c>
      <c r="D79" s="119" t="s">
        <v>72</v>
      </c>
      <c r="E79" s="164">
        <f>C79/454*1000000</f>
        <v>6.607929515418502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7"/>
      <c r="D84" s="168" t="s">
        <v>30</v>
      </c>
      <c r="E84" s="168" t="s">
        <v>31</v>
      </c>
      <c r="F84" s="168" t="s">
        <v>32</v>
      </c>
      <c r="G84" s="168" t="s">
        <v>33</v>
      </c>
      <c r="H84" s="168" t="s">
        <v>34</v>
      </c>
      <c r="I84" s="168" t="s">
        <v>35</v>
      </c>
      <c r="J84" s="168" t="s">
        <v>36</v>
      </c>
      <c r="K84" s="168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9"/>
      <c r="D85" s="166"/>
      <c r="E85" s="166"/>
      <c r="F85" s="166"/>
      <c r="G85" s="166"/>
      <c r="H85" s="166"/>
      <c r="I85" s="166"/>
      <c r="J85" s="166"/>
      <c r="K85" s="166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0" t="s">
        <v>30</v>
      </c>
      <c r="D86" s="166" t="s">
        <v>72</v>
      </c>
      <c r="E86" s="166">
        <v>1.1725</v>
      </c>
      <c r="F86" s="166">
        <v>0.0091</v>
      </c>
      <c r="G86" s="166">
        <v>1.3741</v>
      </c>
      <c r="H86" s="166">
        <v>1.0726</v>
      </c>
      <c r="I86" s="166">
        <v>0.7835</v>
      </c>
      <c r="J86" s="166">
        <v>0.7279</v>
      </c>
      <c r="K86" s="166">
        <v>0.1285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9" t="s">
        <v>31</v>
      </c>
      <c r="D87" s="166">
        <v>0.8529</v>
      </c>
      <c r="E87" s="166" t="s">
        <v>72</v>
      </c>
      <c r="F87" s="166">
        <v>0.0078</v>
      </c>
      <c r="G87" s="166">
        <v>1.1719</v>
      </c>
      <c r="H87" s="166">
        <v>0.9148</v>
      </c>
      <c r="I87" s="166">
        <v>0.6682</v>
      </c>
      <c r="J87" s="166">
        <v>0.6208</v>
      </c>
      <c r="K87" s="166">
        <v>0.1096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0" t="s">
        <v>32</v>
      </c>
      <c r="D88" s="166">
        <v>109.93</v>
      </c>
      <c r="E88" s="166">
        <v>128.8929</v>
      </c>
      <c r="F88" s="166" t="s">
        <v>72</v>
      </c>
      <c r="G88" s="166">
        <v>151.0548</v>
      </c>
      <c r="H88" s="166">
        <v>117.9127</v>
      </c>
      <c r="I88" s="166">
        <v>86.125</v>
      </c>
      <c r="J88" s="166">
        <v>80.0181</v>
      </c>
      <c r="K88" s="166">
        <v>14.1247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9" t="s">
        <v>33</v>
      </c>
      <c r="D89" s="166">
        <v>0.7277</v>
      </c>
      <c r="E89" s="166">
        <v>0.8533</v>
      </c>
      <c r="F89" s="166">
        <v>0.0066</v>
      </c>
      <c r="G89" s="166" t="s">
        <v>72</v>
      </c>
      <c r="H89" s="166">
        <v>0.7806</v>
      </c>
      <c r="I89" s="166">
        <v>0.5702</v>
      </c>
      <c r="J89" s="166">
        <v>0.5297</v>
      </c>
      <c r="K89" s="166">
        <v>0.0935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0" t="s">
        <v>34</v>
      </c>
      <c r="D90" s="166">
        <v>0.9323</v>
      </c>
      <c r="E90" s="166">
        <v>1.0931</v>
      </c>
      <c r="F90" s="166">
        <v>0.0085</v>
      </c>
      <c r="G90" s="166">
        <v>1.2811</v>
      </c>
      <c r="H90" s="166" t="s">
        <v>72</v>
      </c>
      <c r="I90" s="166">
        <v>0.7304</v>
      </c>
      <c r="J90" s="166">
        <v>0.6786</v>
      </c>
      <c r="K90" s="166">
        <v>0.1198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9" t="s">
        <v>35</v>
      </c>
      <c r="D91" s="166">
        <v>1.2764</v>
      </c>
      <c r="E91" s="166">
        <v>1.4966</v>
      </c>
      <c r="F91" s="166">
        <v>0.0116</v>
      </c>
      <c r="G91" s="166">
        <v>1.7539</v>
      </c>
      <c r="H91" s="166">
        <v>1.3691</v>
      </c>
      <c r="I91" s="166" t="s">
        <v>72</v>
      </c>
      <c r="J91" s="166">
        <v>0.9291</v>
      </c>
      <c r="K91" s="166">
        <v>0.164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0" t="s">
        <v>36</v>
      </c>
      <c r="D92" s="166">
        <v>1.3738</v>
      </c>
      <c r="E92" s="166">
        <v>1.6108</v>
      </c>
      <c r="F92" s="166">
        <v>0.0125</v>
      </c>
      <c r="G92" s="166">
        <v>1.8878</v>
      </c>
      <c r="H92" s="166">
        <v>1.4736</v>
      </c>
      <c r="I92" s="166">
        <v>1.0763</v>
      </c>
      <c r="J92" s="166" t="s">
        <v>72</v>
      </c>
      <c r="K92" s="166">
        <v>0.1765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9" t="s">
        <v>37</v>
      </c>
      <c r="D93" s="166">
        <v>7.7828</v>
      </c>
      <c r="E93" s="166">
        <v>9.1253</v>
      </c>
      <c r="F93" s="166">
        <v>0.0708</v>
      </c>
      <c r="G93" s="166">
        <v>10.6943</v>
      </c>
      <c r="H93" s="166">
        <v>8.348</v>
      </c>
      <c r="I93" s="166">
        <v>6.0975</v>
      </c>
      <c r="J93" s="166">
        <v>5.6651</v>
      </c>
      <c r="K93" s="166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0.0077583792435425075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7" t="s">
        <v>54</v>
      </c>
      <c r="C114" s="187"/>
      <c r="D114" s="187"/>
      <c r="E114" s="187"/>
      <c r="F114" s="187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6" t="s">
        <v>55</v>
      </c>
      <c r="C115" s="186"/>
      <c r="D115" s="186"/>
      <c r="E115" s="186"/>
      <c r="F115" s="186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6" t="s">
        <v>56</v>
      </c>
      <c r="C116" s="186"/>
      <c r="D116" s="186"/>
      <c r="E116" s="186"/>
      <c r="F116" s="186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6" t="s">
        <v>57</v>
      </c>
      <c r="C117" s="186"/>
      <c r="D117" s="186"/>
      <c r="E117" s="186"/>
      <c r="F117" s="186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6" t="s">
        <v>58</v>
      </c>
      <c r="C118" s="186"/>
      <c r="D118" s="186"/>
      <c r="E118" s="186"/>
      <c r="F118" s="186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6" t="s">
        <v>59</v>
      </c>
      <c r="C119" s="186"/>
      <c r="D119" s="186"/>
      <c r="E119" s="186"/>
      <c r="F119" s="186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6" t="s">
        <v>60</v>
      </c>
      <c r="C120" s="186"/>
      <c r="D120" s="186"/>
      <c r="E120" s="186"/>
      <c r="F120" s="186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5" t="s">
        <v>61</v>
      </c>
      <c r="C121" s="185"/>
      <c r="D121" s="185"/>
      <c r="E121" s="185"/>
      <c r="F121" s="185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2"/>
      <c r="D123" s="193"/>
      <c r="E123" s="193"/>
      <c r="F123" s="183"/>
      <c r="G123" s="112"/>
      <c r="H123" s="112"/>
    </row>
    <row r="124" spans="2:8" ht="15" customHeight="1">
      <c r="B124" s="31" t="s">
        <v>63</v>
      </c>
      <c r="C124" s="182" t="s">
        <v>64</v>
      </c>
      <c r="D124" s="183"/>
      <c r="E124" s="182" t="s">
        <v>65</v>
      </c>
      <c r="F124" s="183"/>
      <c r="G124" s="112"/>
      <c r="H124" s="112"/>
    </row>
    <row r="125" spans="2:8" ht="15" customHeight="1">
      <c r="B125" s="31" t="s">
        <v>66</v>
      </c>
      <c r="C125" s="182" t="s">
        <v>67</v>
      </c>
      <c r="D125" s="183"/>
      <c r="E125" s="182" t="s">
        <v>68</v>
      </c>
      <c r="F125" s="183"/>
      <c r="G125" s="112"/>
      <c r="H125" s="112"/>
    </row>
    <row r="126" spans="2:8" ht="15" customHeight="1">
      <c r="B126" s="191" t="s">
        <v>69</v>
      </c>
      <c r="C126" s="178" t="s">
        <v>70</v>
      </c>
      <c r="D126" s="179"/>
      <c r="E126" s="178" t="s">
        <v>71</v>
      </c>
      <c r="F126" s="179"/>
      <c r="G126" s="112"/>
      <c r="H126" s="112"/>
    </row>
    <row r="127" spans="2:8" ht="15" customHeight="1">
      <c r="B127" s="192"/>
      <c r="C127" s="180"/>
      <c r="D127" s="181"/>
      <c r="E127" s="180"/>
      <c r="F127" s="181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5" t="s">
        <v>86</v>
      </c>
      <c r="D4" s="196"/>
      <c r="E4" s="196"/>
      <c r="F4" s="197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76" t="s">
        <v>5</v>
      </c>
      <c r="D6" s="177"/>
      <c r="E6" s="176" t="s">
        <v>6</v>
      </c>
      <c r="F6" s="177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76" t="s">
        <v>7</v>
      </c>
      <c r="D11" s="177"/>
      <c r="E11" s="176" t="s">
        <v>6</v>
      </c>
      <c r="F11" s="177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4" t="s">
        <v>78</v>
      </c>
      <c r="D16" s="184"/>
      <c r="E16" s="176" t="s">
        <v>6</v>
      </c>
      <c r="F16" s="177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76" t="s">
        <v>5</v>
      </c>
      <c r="D21" s="177"/>
      <c r="E21" s="184" t="s">
        <v>6</v>
      </c>
      <c r="F21" s="184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4" t="s">
        <v>9</v>
      </c>
      <c r="D26" s="184"/>
      <c r="E26" s="176" t="s">
        <v>10</v>
      </c>
      <c r="F26" s="177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4" t="s">
        <v>12</v>
      </c>
      <c r="D31" s="184"/>
      <c r="E31" s="184" t="s">
        <v>10</v>
      </c>
      <c r="F31" s="184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74" t="s">
        <v>5</v>
      </c>
      <c r="D36" s="175"/>
      <c r="E36" s="174" t="s">
        <v>6</v>
      </c>
      <c r="F36" s="175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74" t="s">
        <v>5</v>
      </c>
      <c r="D41" s="175"/>
      <c r="E41" s="174" t="s">
        <v>6</v>
      </c>
      <c r="F41" s="175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4" t="s">
        <v>73</v>
      </c>
      <c r="D46" s="184"/>
      <c r="E46" s="176" t="s">
        <v>6</v>
      </c>
      <c r="F46" s="177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4" t="s">
        <v>16</v>
      </c>
      <c r="D51" s="175"/>
      <c r="E51" s="174" t="s">
        <v>6</v>
      </c>
      <c r="F51" s="175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4" t="s">
        <v>18</v>
      </c>
      <c r="D56" s="175"/>
      <c r="E56" s="174" t="s">
        <v>19</v>
      </c>
      <c r="F56" s="175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74" t="s">
        <v>21</v>
      </c>
      <c r="D61" s="175"/>
      <c r="E61" s="174" t="s">
        <v>6</v>
      </c>
      <c r="F61" s="175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74" t="s">
        <v>76</v>
      </c>
      <c r="D66" s="175"/>
      <c r="E66" s="174" t="s">
        <v>23</v>
      </c>
      <c r="F66" s="175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74" t="s">
        <v>25</v>
      </c>
      <c r="D71" s="175"/>
      <c r="E71" s="174" t="s">
        <v>26</v>
      </c>
      <c r="F71" s="175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4" t="s">
        <v>25</v>
      </c>
      <c r="D76" s="194"/>
      <c r="E76" s="174" t="s">
        <v>28</v>
      </c>
      <c r="F76" s="175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7" t="s">
        <v>54</v>
      </c>
      <c r="C114" s="187"/>
      <c r="D114" s="187"/>
      <c r="E114" s="187"/>
      <c r="F114" s="187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6" t="s">
        <v>55</v>
      </c>
      <c r="C115" s="186"/>
      <c r="D115" s="186"/>
      <c r="E115" s="186"/>
      <c r="F115" s="186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6" t="s">
        <v>56</v>
      </c>
      <c r="C116" s="186"/>
      <c r="D116" s="186"/>
      <c r="E116" s="186"/>
      <c r="F116" s="186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6" t="s">
        <v>57</v>
      </c>
      <c r="C117" s="186"/>
      <c r="D117" s="186"/>
      <c r="E117" s="186"/>
      <c r="F117" s="186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6" t="s">
        <v>58</v>
      </c>
      <c r="C118" s="186"/>
      <c r="D118" s="186"/>
      <c r="E118" s="186"/>
      <c r="F118" s="186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6" t="s">
        <v>59</v>
      </c>
      <c r="C119" s="186"/>
      <c r="D119" s="186"/>
      <c r="E119" s="186"/>
      <c r="F119" s="186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6" t="s">
        <v>60</v>
      </c>
      <c r="C120" s="186"/>
      <c r="D120" s="186"/>
      <c r="E120" s="186"/>
      <c r="F120" s="186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5" t="s">
        <v>61</v>
      </c>
      <c r="C121" s="185"/>
      <c r="D121" s="185"/>
      <c r="E121" s="185"/>
      <c r="F121" s="185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2"/>
      <c r="D123" s="193"/>
      <c r="E123" s="193"/>
      <c r="F123" s="183"/>
      <c r="G123" s="112"/>
      <c r="H123" s="112"/>
    </row>
    <row r="124" spans="2:8" ht="30.75" customHeight="1">
      <c r="B124" s="31" t="s">
        <v>63</v>
      </c>
      <c r="C124" s="182" t="s">
        <v>64</v>
      </c>
      <c r="D124" s="183"/>
      <c r="E124" s="182" t="s">
        <v>65</v>
      </c>
      <c r="F124" s="183"/>
      <c r="G124" s="112"/>
      <c r="H124" s="112"/>
    </row>
    <row r="125" spans="2:8" ht="30.75" customHeight="1">
      <c r="B125" s="31" t="s">
        <v>66</v>
      </c>
      <c r="C125" s="182" t="s">
        <v>67</v>
      </c>
      <c r="D125" s="183"/>
      <c r="E125" s="182" t="s">
        <v>68</v>
      </c>
      <c r="F125" s="183"/>
      <c r="G125" s="112"/>
      <c r="H125" s="112"/>
    </row>
    <row r="126" spans="2:8" ht="15" customHeight="1">
      <c r="B126" s="191" t="s">
        <v>69</v>
      </c>
      <c r="C126" s="178" t="s">
        <v>70</v>
      </c>
      <c r="D126" s="179"/>
      <c r="E126" s="178" t="s">
        <v>71</v>
      </c>
      <c r="F126" s="179"/>
      <c r="G126" s="112"/>
      <c r="H126" s="112"/>
    </row>
    <row r="127" spans="2:8" ht="15" customHeight="1">
      <c r="B127" s="192"/>
      <c r="C127" s="180"/>
      <c r="D127" s="181"/>
      <c r="E127" s="180"/>
      <c r="F127" s="181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2021-09-19T18:20:32Z</dcterms:modified>
  <cp:category/>
  <cp:version/>
  <cp:contentType/>
  <cp:contentStatus/>
</cp:coreProperties>
</file>