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<sst xmlns="http://schemas.openxmlformats.org/spreadsheetml/2006/main" count="144" uniqueCount="103">
  <si>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</si>
  <si>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</si>
  <si>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</si>
  <si>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</si>
  <si>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</si>
  <si>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</si>
  <si>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</si>
  <si>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</si>
  <si>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</si>
  <si>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</si>
  <si>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</si>
  <si>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</si>
  <si>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</si>
  <si>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</si>
  <si>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</si>
  <si>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</si>
  <si>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</si>
  <si>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</si>
  <si>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</si>
  <si>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</si>
  <si>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</si>
  <si>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</si>
  <si>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</si>
  <si>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</si>
  <si>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</si>
  <si>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</si>
  <si>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</si>
  <si>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</si>
  <si>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</si>
  <si>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</si>
  <si>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</si>
  <si>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</si>
  <si>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</si>
  <si>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</si>
  <si>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</si>
  <si>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</si>
  <si>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</si>
  <si>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</si>
  <si>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</si>
  <si>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</si>
  <si>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</si>
  <si>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</si>
  <si>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</si>
  <si>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</si>
  <si>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</si>
  <si>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</si>
  <si>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</si>
  <si>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</si>
  <si>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</si>
  <si>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</si>
  <si>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</si>
  <si>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</si>
  <si>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</si>
  <si>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</si>
  <si>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</si>
  <si>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</si>
  <si>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</si>
  <si>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</si>
  <si>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</si>
  <si>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</si>
  <si>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</si>
  <si>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</si>
  <si>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</si>
  <si>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</si>
  <si>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</si>
  <si>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</si>
  <si>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</si>
  <si>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</si>
  <si>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</si>
  <si>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</si>
  <si>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</si>
  <si>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</si>
  <si>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</si>
  <si>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</si>
  <si>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</si>
  <si>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</si>
  <si>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</si>
  <si>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</si>
  <si>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</si>
  <si>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</si>
  <si>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</si>
  <si>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</si>
  <si>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</si>
  <si>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</si>
  <si>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</si>
  <si>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</si>
  <si>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</si>
  <si>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</si>
  <si>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</si>
  <si>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</si>
  <si>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</si>
  <si>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</si>
  <si>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</si>
  <si>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</si>
  <si>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</si>
  <si>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</si>
  <si>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</si>
  <si>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</si>
  <si>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Euronext - Березень '16 (€/МT)</t>
  </si>
  <si>
    <t>CBOT - Січень '16</t>
  </si>
  <si>
    <t>Euronext - Травень '16 (€/МT)</t>
  </si>
  <si>
    <t>CBOT - Грудень '15</t>
  </si>
  <si>
    <t>17 Вересня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</si>
</sst>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12"/>
      <color rgb="FF008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3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0" fillId="0" borderId="0" xfId="4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2" fontId="75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right"/>
    </xf>
    <xf numFmtId="2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4" fontId="78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1" t="s">
        <v>102</v>
      </c>
      <c r="D4" s="132"/>
      <c r="E4" s="132"/>
      <c r="F4" s="13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7"/>
      <c r="I6"/>
    </row>
    <row r="7" spans="2:8" s="6" customFormat="1" ht="15">
      <c r="B7" s="28" t="s">
        <v>83</v>
      </c>
      <c r="C7" s="124">
        <v>0.062</v>
      </c>
      <c r="D7" s="14">
        <v>3.796</v>
      </c>
      <c r="E7" s="124">
        <f aca="true" t="shared" si="0" ref="E7:F9">C7*39.3683</f>
        <v>2.4408345999999996</v>
      </c>
      <c r="F7" s="13">
        <f t="shared" si="0"/>
        <v>149.4420668</v>
      </c>
      <c r="G7" s="29"/>
      <c r="H7" s="29"/>
    </row>
    <row r="8" spans="2:8" s="6" customFormat="1" ht="15">
      <c r="B8" s="28" t="s">
        <v>88</v>
      </c>
      <c r="C8" s="124">
        <v>0.062</v>
      </c>
      <c r="D8" s="120">
        <v>3.91</v>
      </c>
      <c r="E8" s="124">
        <f t="shared" si="0"/>
        <v>2.4408345999999996</v>
      </c>
      <c r="F8" s="13">
        <f t="shared" si="0"/>
        <v>153.930053</v>
      </c>
      <c r="G8" s="27"/>
      <c r="H8" s="27"/>
    </row>
    <row r="9" spans="2:17" s="6" customFormat="1" ht="15">
      <c r="B9" s="28" t="s">
        <v>94</v>
      </c>
      <c r="C9" s="124">
        <v>0.06</v>
      </c>
      <c r="D9" s="14">
        <v>3.984</v>
      </c>
      <c r="E9" s="124">
        <f t="shared" si="0"/>
        <v>2.3620979999999996</v>
      </c>
      <c r="F9" s="13">
        <f t="shared" si="0"/>
        <v>156.8433072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6" t="s">
        <v>7</v>
      </c>
      <c r="D11" s="136"/>
      <c r="E11" s="134" t="s">
        <v>6</v>
      </c>
      <c r="F11" s="135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89</v>
      </c>
      <c r="C12" s="70">
        <v>2.25</v>
      </c>
      <c r="D12" s="77">
        <v>162.5</v>
      </c>
      <c r="E12" s="70">
        <f>C12/D76</f>
        <v>2.5518883974140865</v>
      </c>
      <c r="F12" s="105">
        <f>D12/D76</f>
        <v>184.30305092435069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92</v>
      </c>
      <c r="C13" s="70">
        <v>0.75</v>
      </c>
      <c r="D13" s="77">
        <v>170</v>
      </c>
      <c r="E13" s="70">
        <f>C13/D76</f>
        <v>0.8506294658046955</v>
      </c>
      <c r="F13" s="105">
        <f>D13/D76</f>
        <v>192.80934558239764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98</v>
      </c>
      <c r="C14" s="70">
        <v>0.75</v>
      </c>
      <c r="D14" s="13">
        <v>172</v>
      </c>
      <c r="E14" s="70">
        <f>C14/D76</f>
        <v>0.8506294658046955</v>
      </c>
      <c r="F14" s="105">
        <f>D14/D76</f>
        <v>195.07769082454348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126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4" t="s">
        <v>5</v>
      </c>
      <c r="D16" s="135"/>
      <c r="E16" s="136" t="s">
        <v>6</v>
      </c>
      <c r="F16" s="136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83</v>
      </c>
      <c r="C17" s="124">
        <v>0.066</v>
      </c>
      <c r="D17" s="14">
        <v>4.814</v>
      </c>
      <c r="E17" s="124">
        <f aca="true" t="shared" si="1" ref="E17:F19">C17*36.7437</f>
        <v>2.4250841999999997</v>
      </c>
      <c r="F17" s="13">
        <f t="shared" si="1"/>
        <v>176.8841718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24">
        <v>0.066</v>
      </c>
      <c r="D18" s="14">
        <v>4.884</v>
      </c>
      <c r="E18" s="124">
        <f t="shared" si="1"/>
        <v>2.4250841999999997</v>
      </c>
      <c r="F18" s="13">
        <f t="shared" si="1"/>
        <v>179.4562308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24">
        <v>0.07</v>
      </c>
      <c r="D19" s="14">
        <v>4.934</v>
      </c>
      <c r="E19" s="124">
        <f t="shared" si="1"/>
        <v>2.572059</v>
      </c>
      <c r="F19" s="13">
        <f t="shared" si="1"/>
        <v>181.2934158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6" t="s">
        <v>9</v>
      </c>
      <c r="D21" s="136"/>
      <c r="E21" s="134" t="s">
        <v>10</v>
      </c>
      <c r="F21" s="135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82</v>
      </c>
      <c r="C22" s="70">
        <v>1.25</v>
      </c>
      <c r="D22" s="105">
        <v>167</v>
      </c>
      <c r="E22" s="70">
        <f>C22/D76</f>
        <v>1.417715776341159</v>
      </c>
      <c r="F22" s="105">
        <f>D22/D76</f>
        <v>189.40682771917886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90</v>
      </c>
      <c r="C23" s="70">
        <v>0.75</v>
      </c>
      <c r="D23" s="77">
        <v>175.25</v>
      </c>
      <c r="E23" s="70">
        <f>C23/D76</f>
        <v>0.8506294658046955</v>
      </c>
      <c r="F23" s="105">
        <f>D23/D76</f>
        <v>198.7637518430305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90</v>
      </c>
      <c r="C24" s="70">
        <v>1</v>
      </c>
      <c r="D24" s="13">
        <v>178.75</v>
      </c>
      <c r="E24" s="70">
        <f>C24/D76</f>
        <v>1.1341726210729273</v>
      </c>
      <c r="F24" s="105">
        <f>D24/D76</f>
        <v>202.73335601678573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6" t="s">
        <v>12</v>
      </c>
      <c r="D26" s="136"/>
      <c r="E26" s="136" t="s">
        <v>10</v>
      </c>
      <c r="F26" s="136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3.75</v>
      </c>
      <c r="D27" s="77">
        <v>363</v>
      </c>
      <c r="E27" s="70">
        <f>C27/D76</f>
        <v>4.253147329023477</v>
      </c>
      <c r="F27" s="105">
        <f>D27/D76</f>
        <v>411.7046614494726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86</v>
      </c>
      <c r="C28" s="70">
        <v>3.25</v>
      </c>
      <c r="D28" s="77">
        <v>362</v>
      </c>
      <c r="E28" s="70">
        <f>C28/$D$76</f>
        <v>3.6860610184870137</v>
      </c>
      <c r="F28" s="105">
        <f>D28/$D$76</f>
        <v>410.5704888283997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100</v>
      </c>
      <c r="C29" s="70">
        <v>3.5</v>
      </c>
      <c r="D29" s="101">
        <v>360</v>
      </c>
      <c r="E29" s="70">
        <f>C29/$D$76</f>
        <v>3.969604173755245</v>
      </c>
      <c r="F29" s="105">
        <f>D29/$D$76</f>
        <v>408.3021435862538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83</v>
      </c>
      <c r="C32" s="124">
        <v>0.02</v>
      </c>
      <c r="D32" s="110">
        <v>2.316</v>
      </c>
      <c r="E32" s="124">
        <f aca="true" t="shared" si="2" ref="E32:F34">C32*58.0164</f>
        <v>1.160328</v>
      </c>
      <c r="F32" s="105">
        <f t="shared" si="2"/>
        <v>134.36598239999998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88</v>
      </c>
      <c r="C33" s="124">
        <v>0.01</v>
      </c>
      <c r="D33" s="110">
        <v>2.344</v>
      </c>
      <c r="E33" s="124">
        <f t="shared" si="2"/>
        <v>0.580164</v>
      </c>
      <c r="F33" s="105">
        <f t="shared" si="2"/>
        <v>135.9904416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94</v>
      </c>
      <c r="C34" s="124">
        <v>0.006</v>
      </c>
      <c r="D34" s="110">
        <v>2.366</v>
      </c>
      <c r="E34" s="124">
        <f t="shared" si="2"/>
        <v>0.3480984</v>
      </c>
      <c r="F34" s="105">
        <f t="shared" si="2"/>
        <v>137.2668024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83</v>
      </c>
      <c r="C37" s="124">
        <v>0.026</v>
      </c>
      <c r="D37" s="110">
        <v>8.844</v>
      </c>
      <c r="E37" s="124">
        <f aca="true" t="shared" si="3" ref="E37:F39">C37*36.7437</f>
        <v>0.9553361999999999</v>
      </c>
      <c r="F37" s="105">
        <f t="shared" si="3"/>
        <v>324.96128279999994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95</v>
      </c>
      <c r="C38" s="124">
        <v>0.022</v>
      </c>
      <c r="D38" s="110">
        <v>8.886</v>
      </c>
      <c r="E38" s="124">
        <f t="shared" si="3"/>
        <v>0.8083613999999999</v>
      </c>
      <c r="F38" s="105">
        <f t="shared" si="3"/>
        <v>326.50451819999995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124">
        <v>0.012</v>
      </c>
      <c r="D39" s="110">
        <v>8.92</v>
      </c>
      <c r="E39" s="124">
        <f t="shared" si="3"/>
        <v>0.4409244</v>
      </c>
      <c r="F39" s="105">
        <f t="shared" si="3"/>
        <v>327.75380399999995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28" t="s">
        <v>83</v>
      </c>
      <c r="C42" s="70">
        <v>3.1</v>
      </c>
      <c r="D42" s="111">
        <v>313.2</v>
      </c>
      <c r="E42" s="70">
        <f aca="true" t="shared" si="4" ref="E42:F44">C42*1.1023</f>
        <v>3.4171300000000002</v>
      </c>
      <c r="F42" s="111">
        <f t="shared" si="4"/>
        <v>345.24036</v>
      </c>
      <c r="G42" s="29"/>
      <c r="H42" s="27"/>
      <c r="K42" s="6"/>
      <c r="L42" s="6"/>
      <c r="M42" s="6"/>
    </row>
    <row r="43" spans="2:19" s="25" customFormat="1" ht="15.75" thickBot="1">
      <c r="B43" s="28" t="s">
        <v>96</v>
      </c>
      <c r="C43" s="70">
        <v>3.1</v>
      </c>
      <c r="D43" s="111">
        <v>312.3</v>
      </c>
      <c r="E43" s="70">
        <f t="shared" si="4"/>
        <v>3.4171300000000002</v>
      </c>
      <c r="F43" s="111">
        <f t="shared" si="4"/>
        <v>344.24829000000005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101</v>
      </c>
      <c r="C44" s="70">
        <v>2.8</v>
      </c>
      <c r="D44" s="111">
        <v>310.6</v>
      </c>
      <c r="E44" s="70">
        <f t="shared" si="4"/>
        <v>3.08644</v>
      </c>
      <c r="F44" s="111">
        <f t="shared" si="4"/>
        <v>342.37438000000003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83</v>
      </c>
      <c r="C47" s="70">
        <v>0.01</v>
      </c>
      <c r="D47" s="105">
        <v>26.67</v>
      </c>
      <c r="E47" s="70">
        <f aca="true" t="shared" si="5" ref="E47:F49">C47/454*1000</f>
        <v>0.022026431718061675</v>
      </c>
      <c r="F47" s="105">
        <f t="shared" si="5"/>
        <v>58.74449339207049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96</v>
      </c>
      <c r="C48" s="70">
        <v>0.02</v>
      </c>
      <c r="D48" s="105">
        <v>26.87</v>
      </c>
      <c r="E48" s="70">
        <f t="shared" si="5"/>
        <v>0.04405286343612335</v>
      </c>
      <c r="F48" s="105">
        <f t="shared" si="5"/>
        <v>59.185022026431724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101</v>
      </c>
      <c r="C49" s="70">
        <v>0.02</v>
      </c>
      <c r="D49" s="105">
        <v>27.19</v>
      </c>
      <c r="E49" s="70">
        <f t="shared" si="5"/>
        <v>0.04405286343612335</v>
      </c>
      <c r="F49" s="105">
        <f t="shared" si="5"/>
        <v>59.88986784140969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83</v>
      </c>
      <c r="C52" s="127">
        <v>0.03</v>
      </c>
      <c r="D52" s="110">
        <v>12.895</v>
      </c>
      <c r="E52" s="127">
        <f aca="true" t="shared" si="6" ref="E52:F54">C52*22.0462</f>
        <v>0.6613859999999999</v>
      </c>
      <c r="F52" s="105">
        <f t="shared" si="6"/>
        <v>284.28574899999995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87</v>
      </c>
      <c r="C53" s="127">
        <v>0.025</v>
      </c>
      <c r="D53" s="110">
        <v>13.175</v>
      </c>
      <c r="E53" s="127">
        <f t="shared" si="6"/>
        <v>0.551155</v>
      </c>
      <c r="F53" s="105">
        <f t="shared" si="6"/>
        <v>290.458685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97</v>
      </c>
      <c r="C54" s="127">
        <v>0.025</v>
      </c>
      <c r="D54" s="110">
        <v>13.385</v>
      </c>
      <c r="E54" s="127">
        <f t="shared" si="6"/>
        <v>0.551155</v>
      </c>
      <c r="F54" s="105">
        <f t="shared" si="6"/>
        <v>295.08838699999995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83</v>
      </c>
      <c r="C57" s="127">
        <v>0.002</v>
      </c>
      <c r="D57" s="110">
        <v>1.522</v>
      </c>
      <c r="E57" s="127">
        <f aca="true" t="shared" si="7" ref="E57:F59">C57/3.785</f>
        <v>0.0005284015852047556</v>
      </c>
      <c r="F57" s="105">
        <f t="shared" si="7"/>
        <v>0.402113606340819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96</v>
      </c>
      <c r="C58" s="124">
        <v>0.002</v>
      </c>
      <c r="D58" s="110">
        <v>1.496</v>
      </c>
      <c r="E58" s="124">
        <f t="shared" si="7"/>
        <v>0.0005284015852047556</v>
      </c>
      <c r="F58" s="105">
        <f t="shared" si="7"/>
        <v>0.3952443857331572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87</v>
      </c>
      <c r="C59" s="124">
        <v>0.002</v>
      </c>
      <c r="D59" s="110">
        <v>1.474</v>
      </c>
      <c r="E59" s="124">
        <f t="shared" si="7"/>
        <v>0.0005284015852047556</v>
      </c>
      <c r="F59" s="105">
        <f t="shared" si="7"/>
        <v>0.3894319682959049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7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83</v>
      </c>
      <c r="C62" s="147">
        <v>0.01525</v>
      </c>
      <c r="D62" s="114">
        <v>0.82475</v>
      </c>
      <c r="E62" s="147">
        <f>C62/454*100</f>
        <v>0.0033590308370044053</v>
      </c>
      <c r="F62" s="112">
        <f>D62/454*1000</f>
        <v>1.8166299559471364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96</v>
      </c>
      <c r="C63" s="147">
        <v>0.03525</v>
      </c>
      <c r="D63" s="114">
        <v>0.922</v>
      </c>
      <c r="E63" s="147">
        <f>C63/454*100</f>
        <v>0.00776431718061674</v>
      </c>
      <c r="F63" s="112">
        <f>D63/454*1000</f>
        <v>2.030837004405287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87</v>
      </c>
      <c r="C64" s="147">
        <v>0.0255</v>
      </c>
      <c r="D64" s="114">
        <v>0.9425</v>
      </c>
      <c r="E64" s="147">
        <f>C64/454*100</f>
        <v>0.005616740088105726</v>
      </c>
      <c r="F64" s="112">
        <f>D64/454*1000</f>
        <v>2.075991189427313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1" t="s">
        <v>26</v>
      </c>
      <c r="D66" s="141"/>
      <c r="E66" s="129" t="s">
        <v>29</v>
      </c>
      <c r="F66" s="130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84</v>
      </c>
      <c r="C67" s="81">
        <v>0.0003</v>
      </c>
      <c r="D67" s="109">
        <v>0.1144</v>
      </c>
      <c r="E67" s="81">
        <f aca="true" t="shared" si="8" ref="E67:F69">C67/454*1000000</f>
        <v>0.6607929515418502</v>
      </c>
      <c r="F67" s="105">
        <f t="shared" si="8"/>
        <v>251.98237885462555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85</v>
      </c>
      <c r="C68" s="81">
        <v>0.0011</v>
      </c>
      <c r="D68" s="109">
        <v>0.1222</v>
      </c>
      <c r="E68" s="81">
        <f t="shared" si="8"/>
        <v>2.4229074889867843</v>
      </c>
      <c r="F68" s="105">
        <f t="shared" si="8"/>
        <v>269.16299559471366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93</v>
      </c>
      <c r="C69" s="81">
        <v>0.0014</v>
      </c>
      <c r="D69" s="109">
        <v>0.1218</v>
      </c>
      <c r="E69" s="81">
        <f t="shared" si="8"/>
        <v>3.0837004405286343</v>
      </c>
      <c r="F69" s="105">
        <f t="shared" si="8"/>
        <v>268.28193832599123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128"/>
      <c r="D70" s="14"/>
      <c r="E70" s="128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91</v>
      </c>
      <c r="E75" s="93">
        <v>1.1341</v>
      </c>
      <c r="F75" s="93">
        <v>1.5438</v>
      </c>
      <c r="G75" s="93">
        <v>1.0321</v>
      </c>
      <c r="H75" s="93">
        <v>0.1215</v>
      </c>
      <c r="I75" s="93">
        <v>0.123</v>
      </c>
      <c r="J75" s="93">
        <v>0.152</v>
      </c>
      <c r="K75" s="93">
        <v>0.0737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0.8817</v>
      </c>
      <c r="E76" s="94" t="s">
        <v>91</v>
      </c>
      <c r="F76" s="94">
        <v>1.3613</v>
      </c>
      <c r="G76" s="94">
        <v>0.9101</v>
      </c>
      <c r="H76" s="94">
        <v>0.1071</v>
      </c>
      <c r="I76" s="94">
        <v>0.1085</v>
      </c>
      <c r="J76" s="94">
        <v>0.134</v>
      </c>
      <c r="K76" s="94">
        <v>0.065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0.6477</v>
      </c>
      <c r="E77" s="93">
        <v>0.7346</v>
      </c>
      <c r="F77" s="93" t="s">
        <v>91</v>
      </c>
      <c r="G77" s="93">
        <v>0.6685</v>
      </c>
      <c r="H77" s="93">
        <v>0.0787</v>
      </c>
      <c r="I77" s="93">
        <v>0.0797</v>
      </c>
      <c r="J77" s="93">
        <v>0.0985</v>
      </c>
      <c r="K77" s="93">
        <v>0.0478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0.9689</v>
      </c>
      <c r="E78" s="94">
        <v>1.099</v>
      </c>
      <c r="F78" s="94">
        <v>1.4963</v>
      </c>
      <c r="G78" s="94" t="s">
        <v>91</v>
      </c>
      <c r="H78" s="94">
        <v>0.1177</v>
      </c>
      <c r="I78" s="94">
        <v>0.1192</v>
      </c>
      <c r="J78" s="94">
        <v>0.1473</v>
      </c>
      <c r="K78" s="94">
        <v>0.0714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8.2317</v>
      </c>
      <c r="E79" s="93">
        <v>9.335</v>
      </c>
      <c r="F79" s="93">
        <v>12.7069</v>
      </c>
      <c r="G79" s="93">
        <v>8.492</v>
      </c>
      <c r="H79" s="93" t="s">
        <v>91</v>
      </c>
      <c r="I79" s="93">
        <v>1.0127</v>
      </c>
      <c r="J79" s="93">
        <v>1.2512</v>
      </c>
      <c r="K79" s="93">
        <v>0.6069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8.1273</v>
      </c>
      <c r="E80" s="94">
        <v>9.2173</v>
      </c>
      <c r="F80" s="94">
        <v>12.547</v>
      </c>
      <c r="G80" s="94">
        <v>8.3879</v>
      </c>
      <c r="H80" s="94">
        <v>0.9874</v>
      </c>
      <c r="I80" s="94" t="s">
        <v>91</v>
      </c>
      <c r="J80" s="94">
        <v>1.2355</v>
      </c>
      <c r="K80" s="94">
        <v>0.5992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6.5786</v>
      </c>
      <c r="E81" s="93">
        <v>7.4606</v>
      </c>
      <c r="F81" s="93">
        <v>10.1563</v>
      </c>
      <c r="G81" s="93">
        <v>6.7891</v>
      </c>
      <c r="H81" s="93">
        <v>0.7993</v>
      </c>
      <c r="I81" s="93">
        <v>0.8094</v>
      </c>
      <c r="J81" s="93" t="s">
        <v>91</v>
      </c>
      <c r="K81" s="93">
        <v>0.4849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13.5631</v>
      </c>
      <c r="E82" s="94">
        <v>15.3819</v>
      </c>
      <c r="F82" s="94">
        <v>20.9386</v>
      </c>
      <c r="G82" s="94">
        <v>13.9977</v>
      </c>
      <c r="H82" s="94">
        <v>1.6481</v>
      </c>
      <c r="I82" s="94">
        <v>1.6694</v>
      </c>
      <c r="J82" s="94">
        <v>2.0592</v>
      </c>
      <c r="K82" s="94" t="s">
        <v>91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1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21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21"/>
      <c r="O92" s="116"/>
      <c r="P92" s="116"/>
      <c r="Q92" s="116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21"/>
      <c r="P93" s="116"/>
      <c r="Q93" s="116"/>
      <c r="R93" s="116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21"/>
      <c r="Q94" s="116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21"/>
      <c r="R95" s="116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16"/>
      <c r="N96" s="116"/>
      <c r="O96" s="116"/>
      <c r="P96" s="116"/>
      <c r="Q96" s="116"/>
      <c r="R96" s="121"/>
      <c r="S96" s="116"/>
      <c r="T96" s="116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21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16"/>
      <c r="O98" s="116"/>
      <c r="P98" s="116"/>
      <c r="Q98" s="116"/>
      <c r="R98" s="116"/>
      <c r="S98" s="116"/>
      <c r="T98" s="121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8"/>
      <c r="D102" s="138"/>
      <c r="E102" s="138"/>
      <c r="F102" s="138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7" t="s">
        <v>64</v>
      </c>
      <c r="C103" s="138"/>
      <c r="D103" s="138"/>
      <c r="E103" s="138"/>
      <c r="F103" s="138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7" t="s">
        <v>65</v>
      </c>
      <c r="C104" s="138"/>
      <c r="D104" s="138"/>
      <c r="E104" s="138"/>
      <c r="F104" s="138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7" t="s">
        <v>66</v>
      </c>
      <c r="C105" s="138"/>
      <c r="D105" s="138"/>
      <c r="E105" s="138"/>
      <c r="F105" s="138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7" t="s">
        <v>67</v>
      </c>
      <c r="C106" s="138"/>
      <c r="D106" s="138"/>
      <c r="E106" s="138"/>
      <c r="F106" s="138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7" t="s">
        <v>68</v>
      </c>
      <c r="C107" s="138"/>
      <c r="D107" s="138"/>
      <c r="E107" s="138"/>
      <c r="F107" s="138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7" t="s">
        <v>69</v>
      </c>
      <c r="C108" s="138"/>
      <c r="D108" s="138"/>
      <c r="E108" s="138"/>
      <c r="F108" s="138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3" t="s">
        <v>70</v>
      </c>
      <c r="C109" s="138"/>
      <c r="D109" s="138"/>
      <c r="E109" s="138"/>
      <c r="F109" s="138"/>
    </row>
    <row r="111" spans="2:6" ht="15.75">
      <c r="B111" s="51" t="s">
        <v>71</v>
      </c>
      <c r="C111" s="144"/>
      <c r="D111" s="145"/>
      <c r="E111" s="145"/>
      <c r="F111" s="146"/>
    </row>
    <row r="112" spans="2:6" ht="30.75" customHeight="1">
      <c r="B112" s="51" t="s">
        <v>72</v>
      </c>
      <c r="C112" s="140" t="s">
        <v>73</v>
      </c>
      <c r="D112" s="140"/>
      <c r="E112" s="140" t="s">
        <v>74</v>
      </c>
      <c r="F112" s="140"/>
    </row>
    <row r="113" spans="2:6" ht="30.75" customHeight="1">
      <c r="B113" s="51" t="s">
        <v>75</v>
      </c>
      <c r="C113" s="140" t="s">
        <v>76</v>
      </c>
      <c r="D113" s="140"/>
      <c r="E113" s="140" t="s">
        <v>77</v>
      </c>
      <c r="F113" s="140"/>
    </row>
    <row r="114" spans="2:6" ht="15" customHeight="1">
      <c r="B114" s="142" t="s">
        <v>78</v>
      </c>
      <c r="C114" s="140" t="s">
        <v>79</v>
      </c>
      <c r="D114" s="140"/>
      <c r="E114" s="140" t="s">
        <v>80</v>
      </c>
      <c r="F114" s="140"/>
    </row>
    <row r="115" spans="2:6" ht="15">
      <c r="B115" s="142"/>
      <c r="C115" s="140"/>
      <c r="D115" s="140"/>
      <c r="E115" s="140"/>
      <c r="F115" s="140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Denis</cp:lastModifiedBy>
  <dcterms:created xsi:type="dcterms:W3CDTF">2013-09-20T06:41:26Z</dcterms:created>
  <dcterms:modified xsi:type="dcterms:W3CDTF">2015-09-18T08:01:47Z</dcterms:modified>
  <cp:category/>
  <cp:version/>
  <cp:contentType/>
  <cp:contentStatus/>
</cp:coreProperties>
</file>