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<sst xmlns="http://schemas.openxmlformats.org/spreadsheetml/2006/main" count="146" uniqueCount="105">
  <si>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</si>
  <si>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</si>
  <si>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</si>
  <si>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</si>
  <si>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</si>
  <si>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</si>
  <si>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</si>
  <si>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Грудень'15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</si>
  <si>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</si>
  <si>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</si>
  <si>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</si>
  <si>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</si>
  <si>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</si>
  <si>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</si>
  <si>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</si>
  <si>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</si>
  <si>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</si>
  <si>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</si>
  <si>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</si>
  <si>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</si>
  <si>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</si>
  <si>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</si>
  <si>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</si>
  <si>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</si>
  <si>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</si>
  <si>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</si>
  <si>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</si>
  <si>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</si>
  <si>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</si>
  <si>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</si>
  <si>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</si>
  <si>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</si>
  <si>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</si>
  <si>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</si>
  <si>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</si>
  <si>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</si>
  <si>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</si>
  <si>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</si>
  <si>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</si>
  <si>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</si>
  <si>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</si>
  <si>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</si>
  <si>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</si>
  <si>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</si>
  <si>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</si>
  <si>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</si>
  <si>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</si>
  <si>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</si>
  <si>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</si>
  <si>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</si>
  <si>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</si>
  <si>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</si>
  <si>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</si>
  <si>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</si>
  <si>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</si>
  <si>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</si>
  <si>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</si>
  <si>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</si>
  <si>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</si>
  <si>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</si>
  <si>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</si>
  <si>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</si>
  <si>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</si>
  <si>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</si>
  <si>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</si>
  <si>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</si>
  <si>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</si>
  <si>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</si>
  <si>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</si>
  <si>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</si>
  <si>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</si>
  <si>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</si>
  <si>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</si>
  <si>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</si>
  <si>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</si>
  <si>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</si>
  <si>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</si>
  <si>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</si>
  <si>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</si>
  <si>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</si>
  <si>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</si>
  <si>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</si>
  <si>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</si>
  <si>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</si>
  <si>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</si>
  <si>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</si>
  <si>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</si>
  <si>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</si>
  <si>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</si>
  <si>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</si>
  <si>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</si>
  <si>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Січень' 16 (€/МT)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</si>
  <si>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</si>
  <si>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</si>
  <si>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</si>
  <si>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</si>
  <si>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</si>
  <si>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</si>
  <si>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</si>
  <si>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</si>
  <si>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</si>
  <si>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</si>
  <si>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</si>
  <si>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16 грудня 2015 р.</t>
  </si>
  <si>
    <t>CBOT - Липень '16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</si>
</sst>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74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2"/>
      <color indexed="57"/>
      <name val="Verdan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3" fillId="3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9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0" xfId="0" applyNumberFormat="1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E64" sqref="E6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51" t="s">
        <v>103</v>
      </c>
      <c r="D4" s="152"/>
      <c r="E4" s="152"/>
      <c r="F4" s="15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8" t="s">
        <v>5</v>
      </c>
      <c r="D6" s="149"/>
      <c r="E6" s="150" t="s">
        <v>6</v>
      </c>
      <c r="F6" s="150"/>
      <c r="G6" s="27"/>
      <c r="I6"/>
    </row>
    <row r="7" spans="2:8" s="6" customFormat="1" ht="15">
      <c r="B7" s="28" t="s">
        <v>7</v>
      </c>
      <c r="C7" s="131">
        <v>0.074</v>
      </c>
      <c r="D7" s="14">
        <v>3.702</v>
      </c>
      <c r="E7" s="131">
        <f aca="true" t="shared" si="0" ref="E7:F9">C7*39.3683</f>
        <v>2.9132542</v>
      </c>
      <c r="F7" s="13">
        <f t="shared" si="0"/>
        <v>145.7414466</v>
      </c>
      <c r="G7" s="29"/>
      <c r="H7" s="29"/>
    </row>
    <row r="8" spans="2:8" s="6" customFormat="1" ht="15">
      <c r="B8" s="28" t="s">
        <v>8</v>
      </c>
      <c r="C8" s="131">
        <v>0.07</v>
      </c>
      <c r="D8" s="14">
        <v>3.756</v>
      </c>
      <c r="E8" s="131">
        <f t="shared" si="0"/>
        <v>2.7557810000000003</v>
      </c>
      <c r="F8" s="13">
        <f t="shared" si="0"/>
        <v>147.86733479999998</v>
      </c>
      <c r="G8" s="27"/>
      <c r="H8" s="27"/>
    </row>
    <row r="9" spans="2:17" s="6" customFormat="1" ht="15">
      <c r="B9" s="28" t="s">
        <v>9</v>
      </c>
      <c r="C9" s="131">
        <v>0.66</v>
      </c>
      <c r="D9" s="14">
        <v>3.8</v>
      </c>
      <c r="E9" s="131">
        <f t="shared" si="0"/>
        <v>25.983078</v>
      </c>
      <c r="F9" s="13">
        <f t="shared" si="0"/>
        <v>149.59954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50" t="s">
        <v>10</v>
      </c>
      <c r="D11" s="150"/>
      <c r="E11" s="148" t="s">
        <v>6</v>
      </c>
      <c r="F11" s="149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91</v>
      </c>
      <c r="C12" s="134">
        <v>0.16</v>
      </c>
      <c r="D12" s="77">
        <v>159.5</v>
      </c>
      <c r="E12" s="134">
        <f>C12/D76</f>
        <v>0.17379969585053226</v>
      </c>
      <c r="F12" s="105">
        <f>D12/D76</f>
        <v>173.25657180099935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11</v>
      </c>
      <c r="C13" s="70">
        <v>0.3</v>
      </c>
      <c r="D13" s="77">
        <v>166.25</v>
      </c>
      <c r="E13" s="70">
        <f>C13/D76</f>
        <v>0.325874429719748</v>
      </c>
      <c r="F13" s="105">
        <f>D13/D76</f>
        <v>180.5887464696937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92</v>
      </c>
      <c r="C14" s="48">
        <v>0.15</v>
      </c>
      <c r="D14" s="13">
        <v>171.5</v>
      </c>
      <c r="E14" s="48">
        <f>C14/D76</f>
        <v>0.162937214859874</v>
      </c>
      <c r="F14" s="105">
        <f>D14/D76</f>
        <v>186.29154898978928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5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12</v>
      </c>
      <c r="C16" s="148" t="s">
        <v>5</v>
      </c>
      <c r="D16" s="149"/>
      <c r="E16" s="150" t="s">
        <v>6</v>
      </c>
      <c r="F16" s="150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7</v>
      </c>
      <c r="C17" s="131">
        <v>0.106</v>
      </c>
      <c r="D17" s="14">
        <v>4.84</v>
      </c>
      <c r="E17" s="131">
        <f aca="true" t="shared" si="1" ref="E17:F19">C17*36.7437</f>
        <v>3.8948321999999997</v>
      </c>
      <c r="F17" s="13">
        <f t="shared" si="1"/>
        <v>177.83950799999997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</v>
      </c>
      <c r="C18" s="131">
        <v>0.102</v>
      </c>
      <c r="D18" s="14">
        <v>4.906</v>
      </c>
      <c r="E18" s="131">
        <f t="shared" si="1"/>
        <v>3.7478573999999996</v>
      </c>
      <c r="F18" s="13">
        <f t="shared" si="1"/>
        <v>180.26459219999998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</v>
      </c>
      <c r="C19" s="131">
        <v>0.092</v>
      </c>
      <c r="D19" s="14">
        <v>4.96</v>
      </c>
      <c r="E19" s="131">
        <f t="shared" si="1"/>
        <v>3.3804203999999998</v>
      </c>
      <c r="F19" s="13">
        <f t="shared" si="1"/>
        <v>182.248752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12</v>
      </c>
      <c r="C21" s="150" t="s">
        <v>13</v>
      </c>
      <c r="D21" s="150"/>
      <c r="E21" s="148" t="s">
        <v>14</v>
      </c>
      <c r="F21" s="149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93</v>
      </c>
      <c r="C22" s="132">
        <v>2.1</v>
      </c>
      <c r="D22" s="105">
        <v>175</v>
      </c>
      <c r="E22" s="132">
        <f>C22/D76</f>
        <v>2.281121008038236</v>
      </c>
      <c r="F22" s="105">
        <f>D22/D76</f>
        <v>190.09341733651968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94</v>
      </c>
      <c r="C23" s="132">
        <v>1.91</v>
      </c>
      <c r="D23" s="77">
        <v>180</v>
      </c>
      <c r="E23" s="132">
        <f>C23/D76</f>
        <v>2.074733869215729</v>
      </c>
      <c r="F23" s="105">
        <f>D23/D76</f>
        <v>195.5246578318488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95</v>
      </c>
      <c r="C24" s="132">
        <v>2.14</v>
      </c>
      <c r="D24" s="13">
        <v>182.75</v>
      </c>
      <c r="E24" s="132">
        <f>C24/D76</f>
        <v>2.3245709320008694</v>
      </c>
      <c r="F24" s="105">
        <f>D24/D76</f>
        <v>198.51184010427983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16</v>
      </c>
      <c r="C26" s="150" t="s">
        <v>17</v>
      </c>
      <c r="D26" s="150"/>
      <c r="E26" s="150" t="s">
        <v>14</v>
      </c>
      <c r="F26" s="150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18</v>
      </c>
      <c r="C27" s="132">
        <v>1.01</v>
      </c>
      <c r="D27" s="77">
        <v>367.5</v>
      </c>
      <c r="E27" s="132">
        <f>C27/D76</f>
        <v>1.0971105800564849</v>
      </c>
      <c r="F27" s="105">
        <f>D27/D76</f>
        <v>399.1961764066913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15</v>
      </c>
      <c r="C28" s="132">
        <v>1.08</v>
      </c>
      <c r="D28" s="77">
        <v>367.25</v>
      </c>
      <c r="E28" s="132">
        <f>C28/$D$76</f>
        <v>1.1731479469910928</v>
      </c>
      <c r="F28" s="105">
        <f>D28/$D$76</f>
        <v>398.92461438192487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19</v>
      </c>
      <c r="C29" s="132">
        <v>0.14</v>
      </c>
      <c r="D29" s="101">
        <v>359.5</v>
      </c>
      <c r="E29" s="132">
        <f>C29/$D$76</f>
        <v>0.15207473386921574</v>
      </c>
      <c r="F29" s="105">
        <f>D29/$D$76</f>
        <v>390.50619161416466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20</v>
      </c>
      <c r="C31" s="145" t="s">
        <v>5</v>
      </c>
      <c r="D31" s="146"/>
      <c r="E31" s="145" t="s">
        <v>6</v>
      </c>
      <c r="F31" s="14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</v>
      </c>
      <c r="C32" s="131">
        <v>0.046</v>
      </c>
      <c r="D32" s="110">
        <v>2.23</v>
      </c>
      <c r="E32" s="131">
        <f aca="true" t="shared" si="2" ref="E32:F34">C32*58.0164</f>
        <v>2.6687543999999996</v>
      </c>
      <c r="F32" s="105">
        <f t="shared" si="2"/>
        <v>129.37657199999998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</v>
      </c>
      <c r="C33" s="131">
        <v>0.044</v>
      </c>
      <c r="D33" s="110">
        <v>2.24</v>
      </c>
      <c r="E33" s="131">
        <f t="shared" si="2"/>
        <v>2.5527216</v>
      </c>
      <c r="F33" s="105">
        <f t="shared" si="2"/>
        <v>129.956736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104</v>
      </c>
      <c r="C34" s="131">
        <v>0.044</v>
      </c>
      <c r="D34" s="110">
        <v>2.264</v>
      </c>
      <c r="E34" s="131">
        <f t="shared" si="2"/>
        <v>2.5527216</v>
      </c>
      <c r="F34" s="105">
        <f t="shared" si="2"/>
        <v>131.34912959999997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5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21</v>
      </c>
      <c r="C36" s="145" t="s">
        <v>5</v>
      </c>
      <c r="D36" s="146"/>
      <c r="E36" s="145" t="s">
        <v>6</v>
      </c>
      <c r="F36" s="14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22</v>
      </c>
      <c r="C37" s="131">
        <v>0.046</v>
      </c>
      <c r="D37" s="110">
        <v>8.63</v>
      </c>
      <c r="E37" s="131">
        <f aca="true" t="shared" si="3" ref="E37:F39">C37*36.7437</f>
        <v>1.6902101999999999</v>
      </c>
      <c r="F37" s="105">
        <f t="shared" si="3"/>
        <v>317.098131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</v>
      </c>
      <c r="C38" s="131">
        <v>0.044</v>
      </c>
      <c r="D38" s="110">
        <v>8.64</v>
      </c>
      <c r="E38" s="131">
        <f t="shared" si="3"/>
        <v>1.6167227999999998</v>
      </c>
      <c r="F38" s="105">
        <f t="shared" si="3"/>
        <v>317.465568</v>
      </c>
      <c r="G38" s="29"/>
      <c r="H38" s="27"/>
      <c r="K38" s="26"/>
      <c r="L38" s="26"/>
      <c r="M38" s="26"/>
    </row>
    <row r="39" spans="2:13" s="6" customFormat="1" ht="15">
      <c r="B39" s="28" t="s">
        <v>9</v>
      </c>
      <c r="C39" s="131">
        <v>0.044</v>
      </c>
      <c r="D39" s="110">
        <v>8.696</v>
      </c>
      <c r="E39" s="131">
        <f t="shared" si="3"/>
        <v>1.6167227999999998</v>
      </c>
      <c r="F39" s="105">
        <f t="shared" si="3"/>
        <v>319.5232152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23</v>
      </c>
      <c r="C41" s="145" t="s">
        <v>24</v>
      </c>
      <c r="D41" s="146"/>
      <c r="E41" s="145" t="s">
        <v>6</v>
      </c>
      <c r="F41" s="146"/>
      <c r="G41" s="33"/>
      <c r="H41" s="33"/>
      <c r="I41" s="25"/>
      <c r="J41" s="6"/>
    </row>
    <row r="42" spans="2:13" s="25" customFormat="1" ht="15">
      <c r="B42" s="28" t="s">
        <v>22</v>
      </c>
      <c r="C42" s="132">
        <v>1.9</v>
      </c>
      <c r="D42" s="111">
        <v>270.4</v>
      </c>
      <c r="E42" s="132">
        <f aca="true" t="shared" si="4" ref="E42:F44">C42*1.1023</f>
        <v>2.09437</v>
      </c>
      <c r="F42" s="111">
        <f t="shared" si="4"/>
        <v>298.06192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2">
        <v>2.1</v>
      </c>
      <c r="D43" s="111">
        <v>272.2</v>
      </c>
      <c r="E43" s="132">
        <f t="shared" si="4"/>
        <v>2.31483</v>
      </c>
      <c r="F43" s="111">
        <f t="shared" si="4"/>
        <v>300.04606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</v>
      </c>
      <c r="C44" s="132">
        <v>2.1</v>
      </c>
      <c r="D44" s="111">
        <v>274.5</v>
      </c>
      <c r="E44" s="132">
        <f t="shared" si="4"/>
        <v>2.31483</v>
      </c>
      <c r="F44" s="111">
        <f t="shared" si="4"/>
        <v>302.58135000000004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8"/>
      <c r="C45" s="130"/>
      <c r="D45" s="98"/>
      <c r="E45" s="129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25</v>
      </c>
      <c r="C46" s="145" t="s">
        <v>26</v>
      </c>
      <c r="D46" s="146"/>
      <c r="E46" s="145" t="s">
        <v>27</v>
      </c>
      <c r="F46" s="14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97</v>
      </c>
      <c r="C47" s="132">
        <v>0.33</v>
      </c>
      <c r="D47" s="105">
        <v>30.39</v>
      </c>
      <c r="E47" s="132">
        <f aca="true" t="shared" si="5" ref="E47:F49">C47/454*1000</f>
        <v>0.7268722466960352</v>
      </c>
      <c r="F47" s="105">
        <f t="shared" si="5"/>
        <v>66.93832599118943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96</v>
      </c>
      <c r="C48" s="132">
        <v>0.34</v>
      </c>
      <c r="D48" s="105">
        <v>30.58</v>
      </c>
      <c r="E48" s="132">
        <f t="shared" si="5"/>
        <v>0.748898678414097</v>
      </c>
      <c r="F48" s="105">
        <f t="shared" si="5"/>
        <v>67.3568281938326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</v>
      </c>
      <c r="C49" s="132">
        <v>0.3</v>
      </c>
      <c r="D49" s="105">
        <v>30.79</v>
      </c>
      <c r="E49" s="132">
        <f t="shared" si="5"/>
        <v>0.6607929515418502</v>
      </c>
      <c r="F49" s="105">
        <f t="shared" si="5"/>
        <v>67.81938325991189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">
      <c r="B50" s="28"/>
      <c r="C50" s="122"/>
      <c r="D50" s="101"/>
      <c r="E50" s="122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5.75">
      <c r="B51" s="30" t="s">
        <v>28</v>
      </c>
      <c r="C51" s="145" t="s">
        <v>29</v>
      </c>
      <c r="D51" s="146"/>
      <c r="E51" s="145" t="s">
        <v>6</v>
      </c>
      <c r="F51" s="14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22</v>
      </c>
      <c r="C52" s="15">
        <v>0.055</v>
      </c>
      <c r="D52" s="110">
        <v>10.98</v>
      </c>
      <c r="E52" s="15">
        <f aca="true" t="shared" si="6" ref="E52:F54">C52*22.0462</f>
        <v>1.2125409999999999</v>
      </c>
      <c r="F52" s="105">
        <f t="shared" si="6"/>
        <v>242.067276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96</v>
      </c>
      <c r="C53" s="15">
        <v>0.05</v>
      </c>
      <c r="D53" s="110">
        <v>11.25</v>
      </c>
      <c r="E53" s="15">
        <f t="shared" si="6"/>
        <v>1.10231</v>
      </c>
      <c r="F53" s="105">
        <f t="shared" si="6"/>
        <v>248.01975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</v>
      </c>
      <c r="C54" s="15">
        <v>0.055</v>
      </c>
      <c r="D54" s="110">
        <v>11.545</v>
      </c>
      <c r="E54" s="15">
        <f t="shared" si="6"/>
        <v>1.2125409999999999</v>
      </c>
      <c r="F54" s="105">
        <f t="shared" si="6"/>
        <v>254.52337899999998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30</v>
      </c>
      <c r="C56" s="145" t="s">
        <v>31</v>
      </c>
      <c r="D56" s="146"/>
      <c r="E56" s="145" t="s">
        <v>32</v>
      </c>
      <c r="F56" s="14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97</v>
      </c>
      <c r="C57" s="128">
        <v>0.05</v>
      </c>
      <c r="D57" s="110">
        <v>1.397</v>
      </c>
      <c r="E57" s="128">
        <f aca="true" t="shared" si="7" ref="E57:F59">C57/3.785</f>
        <v>0.013210039630118891</v>
      </c>
      <c r="F57" s="105">
        <f t="shared" si="7"/>
        <v>0.3690885072655218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99</v>
      </c>
      <c r="C58" s="128">
        <v>0.047</v>
      </c>
      <c r="D58" s="110">
        <v>1.416</v>
      </c>
      <c r="E58" s="128">
        <f t="shared" si="7"/>
        <v>0.012417437252311756</v>
      </c>
      <c r="F58" s="105">
        <f t="shared" si="7"/>
        <v>0.37410832232496694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96</v>
      </c>
      <c r="C59" s="128">
        <v>0.037</v>
      </c>
      <c r="D59" s="110">
        <v>1.43</v>
      </c>
      <c r="E59" s="128">
        <f t="shared" si="7"/>
        <v>0.009775429326287978</v>
      </c>
      <c r="F59" s="105">
        <f t="shared" si="7"/>
        <v>0.3778071334214002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6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33</v>
      </c>
      <c r="C61" s="145" t="s">
        <v>34</v>
      </c>
      <c r="D61" s="146"/>
      <c r="E61" s="145" t="s">
        <v>35</v>
      </c>
      <c r="F61" s="14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7</v>
      </c>
      <c r="C62" s="86">
        <v>0.005</v>
      </c>
      <c r="D62" s="114">
        <v>0.78775</v>
      </c>
      <c r="E62" s="86">
        <f>C62/454*100</f>
        <v>0.0011013215859030838</v>
      </c>
      <c r="F62" s="112">
        <f>D62/454*1000</f>
        <v>1.7351321585903083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33">
        <v>0.0075</v>
      </c>
      <c r="D63" s="114">
        <v>0.8335</v>
      </c>
      <c r="E63" s="133">
        <f>C63/454*100</f>
        <v>0.0016519823788546254</v>
      </c>
      <c r="F63" s="112">
        <f>D63/454*1000</f>
        <v>1.8359030837004404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86">
        <v>0.003</v>
      </c>
      <c r="D64" s="114">
        <v>0.902</v>
      </c>
      <c r="E64" s="86">
        <f>C64/454*100</f>
        <v>0.0006607929515418502</v>
      </c>
      <c r="F64" s="112">
        <f>D64/454*1000</f>
        <v>1.9867841409691631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36</v>
      </c>
      <c r="C66" s="144" t="s">
        <v>34</v>
      </c>
      <c r="D66" s="144"/>
      <c r="E66" s="145" t="s">
        <v>37</v>
      </c>
      <c r="F66" s="14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101</v>
      </c>
      <c r="C67" s="135">
        <v>0</v>
      </c>
      <c r="D67" s="109">
        <v>0.1461</v>
      </c>
      <c r="E67" s="135">
        <f aca="true" t="shared" si="8" ref="E67:F69">C67/454*1000000</f>
        <v>0</v>
      </c>
      <c r="F67" s="105">
        <f t="shared" si="8"/>
        <v>321.80616740088107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102</v>
      </c>
      <c r="C68" s="69">
        <v>0.0004</v>
      </c>
      <c r="D68" s="109">
        <v>0.1422</v>
      </c>
      <c r="E68" s="127">
        <f t="shared" si="8"/>
        <v>0.881057268722467</v>
      </c>
      <c r="F68" s="105">
        <f t="shared" si="8"/>
        <v>313.215859030837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38</v>
      </c>
      <c r="C69" s="127">
        <v>0.0006</v>
      </c>
      <c r="D69" s="109" t="s">
        <v>100</v>
      </c>
      <c r="E69" s="127">
        <f t="shared" si="8"/>
        <v>1.3215859030837005</v>
      </c>
      <c r="F69" s="105" t="s">
        <v>100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">
      <c r="B70" s="28"/>
      <c r="C70" s="127"/>
      <c r="D70" s="14"/>
      <c r="E70" s="127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>
      <c r="B73" s="21" t="s">
        <v>39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40</v>
      </c>
      <c r="E74" s="49" t="s">
        <v>41</v>
      </c>
      <c r="F74" s="49" t="s">
        <v>42</v>
      </c>
      <c r="G74" s="49" t="s">
        <v>43</v>
      </c>
      <c r="H74" s="49" t="s">
        <v>44</v>
      </c>
      <c r="I74" s="49" t="s">
        <v>45</v>
      </c>
      <c r="J74" s="49" t="s">
        <v>46</v>
      </c>
      <c r="K74" s="49" t="s">
        <v>47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48</v>
      </c>
      <c r="D75" s="92" t="s">
        <v>49</v>
      </c>
      <c r="E75" s="93">
        <v>1.083</v>
      </c>
      <c r="F75" s="93">
        <v>0.0082</v>
      </c>
      <c r="G75" s="93">
        <v>1.4955</v>
      </c>
      <c r="H75" s="93">
        <v>1.0045</v>
      </c>
      <c r="I75" s="93">
        <v>0.7246</v>
      </c>
      <c r="J75" s="93">
        <v>0.7181</v>
      </c>
      <c r="K75" s="93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50</v>
      </c>
      <c r="D76" s="94">
        <v>0.9206</v>
      </c>
      <c r="E76" s="94" t="s">
        <v>49</v>
      </c>
      <c r="F76" s="94">
        <v>0.0075</v>
      </c>
      <c r="G76" s="94">
        <v>1.3767</v>
      </c>
      <c r="H76" s="94">
        <v>0.9249</v>
      </c>
      <c r="I76" s="94">
        <v>0.667</v>
      </c>
      <c r="J76" s="94">
        <v>0.6611</v>
      </c>
      <c r="K76" s="94">
        <v>0.1188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51</v>
      </c>
      <c r="D77" s="93">
        <v>1222.3092</v>
      </c>
      <c r="E77" s="93">
        <v>132.8645</v>
      </c>
      <c r="F77" s="93" t="s">
        <v>49</v>
      </c>
      <c r="G77" s="93">
        <v>182.9134</v>
      </c>
      <c r="H77" s="93">
        <v>122.8696</v>
      </c>
      <c r="I77" s="93">
        <v>88.6252</v>
      </c>
      <c r="J77" s="93">
        <v>87.8302</v>
      </c>
      <c r="K77" s="93">
        <v>15.7791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52</v>
      </c>
      <c r="D78" s="94">
        <v>0.6687</v>
      </c>
      <c r="E78" s="94">
        <v>0.7264</v>
      </c>
      <c r="F78" s="94">
        <v>0.0055</v>
      </c>
      <c r="G78" s="94" t="s">
        <v>49</v>
      </c>
      <c r="H78" s="94">
        <v>0.6717</v>
      </c>
      <c r="I78" s="94">
        <v>0.4845</v>
      </c>
      <c r="J78" s="94">
        <v>0.4802</v>
      </c>
      <c r="K78" s="94">
        <v>0.0863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53</v>
      </c>
      <c r="D79" s="93">
        <v>0.9955</v>
      </c>
      <c r="E79" s="93">
        <v>1.08814</v>
      </c>
      <c r="F79" s="93">
        <v>0.0081</v>
      </c>
      <c r="G79" s="93">
        <v>1.4888</v>
      </c>
      <c r="H79" s="93" t="s">
        <v>49</v>
      </c>
      <c r="I79" s="93">
        <v>0.7214</v>
      </c>
      <c r="J79" s="93">
        <v>0.7149</v>
      </c>
      <c r="K79" s="93">
        <v>0.1284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54</v>
      </c>
      <c r="D80" s="94">
        <v>1.3801</v>
      </c>
      <c r="E80" s="94">
        <v>1.4992</v>
      </c>
      <c r="F80" s="94">
        <v>0.0113</v>
      </c>
      <c r="G80" s="94">
        <v>2.0639</v>
      </c>
      <c r="H80" s="94">
        <v>1.3863</v>
      </c>
      <c r="I80" s="94" t="s">
        <v>49</v>
      </c>
      <c r="J80" s="94">
        <v>0.991</v>
      </c>
      <c r="K80" s="94">
        <v>0.178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55</v>
      </c>
      <c r="D81" s="93">
        <v>1.3926</v>
      </c>
      <c r="E81" s="93">
        <v>1.5127</v>
      </c>
      <c r="F81" s="93">
        <v>0.0114</v>
      </c>
      <c r="G81" s="93">
        <v>2.0826</v>
      </c>
      <c r="H81" s="93">
        <v>1.3988</v>
      </c>
      <c r="I81" s="93">
        <v>1.0091</v>
      </c>
      <c r="J81" s="93" t="s">
        <v>49</v>
      </c>
      <c r="K81" s="93">
        <v>0.1797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56</v>
      </c>
      <c r="D82" s="94">
        <v>7.7513</v>
      </c>
      <c r="E82" s="94">
        <v>8.4203</v>
      </c>
      <c r="F82" s="94">
        <v>0.0634</v>
      </c>
      <c r="G82" s="94">
        <v>11.5921</v>
      </c>
      <c r="H82" s="94">
        <v>7.7862</v>
      </c>
      <c r="I82" s="94">
        <v>5.6166</v>
      </c>
      <c r="J82" s="94">
        <v>5.5662</v>
      </c>
      <c r="K82" s="94" t="s">
        <v>49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57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58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59</v>
      </c>
      <c r="E86" s="41"/>
      <c r="F86" s="43"/>
      <c r="G86" s="42"/>
      <c r="H86" s="42"/>
      <c r="I86" s="41"/>
      <c r="J86" s="41"/>
      <c r="K86" s="53"/>
      <c r="L86" s="53"/>
      <c r="M86" s="120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60</v>
      </c>
      <c r="E87" s="41"/>
      <c r="F87" s="41"/>
      <c r="G87" s="42"/>
      <c r="H87" s="42"/>
      <c r="I87" s="41"/>
      <c r="J87" s="41"/>
      <c r="K87" s="53"/>
      <c r="L87" s="120"/>
      <c r="M87" s="116"/>
      <c r="N87" s="120"/>
      <c r="O87" s="116"/>
      <c r="P87" s="116"/>
      <c r="Q87" s="116"/>
      <c r="R87" s="116"/>
      <c r="S87" s="116"/>
      <c r="T87" s="116"/>
      <c r="U87" s="124"/>
      <c r="V87" s="116"/>
      <c r="W87" s="116"/>
      <c r="X87" s="53"/>
    </row>
    <row r="88" spans="2:24" ht="15">
      <c r="B88" s="1" t="s">
        <v>61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0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62</v>
      </c>
      <c r="J89" s="53"/>
      <c r="K89" s="53"/>
      <c r="L89" s="116"/>
      <c r="M89" s="116"/>
      <c r="N89" s="116"/>
      <c r="O89" s="116"/>
      <c r="P89" s="120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63</v>
      </c>
      <c r="J90" s="53"/>
      <c r="K90" s="121"/>
      <c r="L90" s="116"/>
      <c r="M90" s="120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64</v>
      </c>
      <c r="J91" s="53"/>
      <c r="K91" s="116"/>
      <c r="L91" s="116"/>
      <c r="M91" s="120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65</v>
      </c>
      <c r="J92" s="53"/>
      <c r="K92" s="116"/>
      <c r="L92" s="116"/>
      <c r="M92" s="116"/>
      <c r="N92" s="120"/>
      <c r="O92" s="116"/>
      <c r="P92" s="116"/>
      <c r="Q92" s="116"/>
      <c r="R92" s="116"/>
      <c r="S92" s="116"/>
      <c r="T92" s="116"/>
      <c r="U92" s="116"/>
      <c r="V92" s="120"/>
      <c r="W92" s="116"/>
      <c r="X92" s="53"/>
    </row>
    <row r="93" spans="2:24" ht="15">
      <c r="B93" s="1" t="s">
        <v>66</v>
      </c>
      <c r="J93" s="53"/>
      <c r="K93" s="116"/>
      <c r="L93" s="116"/>
      <c r="M93" s="116"/>
      <c r="N93" s="116"/>
      <c r="O93" s="120"/>
      <c r="P93" s="116"/>
      <c r="Q93" s="116"/>
      <c r="R93" s="116"/>
      <c r="S93" s="116"/>
      <c r="T93" s="116"/>
      <c r="U93" s="116"/>
      <c r="V93" s="116"/>
      <c r="W93" s="120"/>
      <c r="X93" s="53"/>
    </row>
    <row r="94" spans="2:24" ht="15">
      <c r="B94" s="1" t="s">
        <v>67</v>
      </c>
      <c r="J94" s="53"/>
      <c r="K94" s="116"/>
      <c r="L94" s="116"/>
      <c r="M94" s="116"/>
      <c r="N94" s="116"/>
      <c r="O94" s="116"/>
      <c r="P94" s="120"/>
      <c r="Q94" s="116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68</v>
      </c>
      <c r="J95" s="53"/>
      <c r="K95" s="116"/>
      <c r="L95" s="116"/>
      <c r="M95" s="116"/>
      <c r="N95" s="116"/>
      <c r="O95" s="116"/>
      <c r="P95" s="116"/>
      <c r="Q95" s="120"/>
      <c r="R95" s="116"/>
      <c r="S95" s="116"/>
      <c r="T95" s="116"/>
      <c r="U95" s="121"/>
      <c r="V95" s="53"/>
      <c r="W95" s="53"/>
      <c r="X95" s="53"/>
    </row>
    <row r="96" spans="2:24" ht="15">
      <c r="B96" s="1" t="s">
        <v>69</v>
      </c>
      <c r="J96" s="53"/>
      <c r="K96" s="116"/>
      <c r="L96" s="116"/>
      <c r="M96" s="116"/>
      <c r="N96" s="116"/>
      <c r="O96" s="116"/>
      <c r="P96" s="116"/>
      <c r="Q96" s="116"/>
      <c r="R96" s="120"/>
      <c r="S96" s="116"/>
      <c r="T96" s="116"/>
      <c r="U96" s="53"/>
      <c r="V96" s="53"/>
      <c r="W96" s="53"/>
      <c r="X96" s="53"/>
    </row>
    <row r="97" spans="2:23" ht="15">
      <c r="B97" s="1" t="s">
        <v>70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20"/>
      <c r="T97" s="116"/>
      <c r="U97" s="53"/>
      <c r="V97" s="53"/>
      <c r="W97" s="53"/>
    </row>
    <row r="98" spans="2:23" ht="15">
      <c r="B98" s="1" t="s">
        <v>71</v>
      </c>
      <c r="J98" s="53"/>
      <c r="K98" s="53"/>
      <c r="L98" s="116"/>
      <c r="M98" s="116"/>
      <c r="N98" s="116"/>
      <c r="O98" s="116"/>
      <c r="P98" s="116"/>
      <c r="Q98" s="116"/>
      <c r="R98" s="116"/>
      <c r="S98" s="116"/>
      <c r="T98" s="120"/>
      <c r="U98" s="53"/>
      <c r="V98" s="53"/>
      <c r="W98" s="53"/>
    </row>
    <row r="99" spans="2:23" ht="15">
      <c r="B99" s="1" t="s">
        <v>72</v>
      </c>
      <c r="J99" s="53"/>
      <c r="K99" s="53"/>
      <c r="L99" s="116"/>
      <c r="M99" s="116"/>
      <c r="N99" s="116"/>
      <c r="O99" s="120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0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0"/>
      <c r="R101" s="116"/>
      <c r="S101" s="116"/>
      <c r="T101" s="116"/>
      <c r="U101" s="53"/>
      <c r="V101" s="53"/>
    </row>
    <row r="102" spans="2:22" ht="15">
      <c r="B102" s="147" t="s">
        <v>73</v>
      </c>
      <c r="C102" s="139"/>
      <c r="D102" s="139"/>
      <c r="E102" s="139"/>
      <c r="F102" s="139"/>
      <c r="J102" s="53"/>
      <c r="K102" s="53"/>
      <c r="L102" s="53"/>
      <c r="M102" s="116"/>
      <c r="N102" s="116"/>
      <c r="O102" s="116"/>
      <c r="P102" s="116"/>
      <c r="Q102" s="116"/>
      <c r="R102" s="120"/>
      <c r="S102" s="116"/>
      <c r="T102" s="116"/>
      <c r="U102" s="53"/>
      <c r="V102" s="53"/>
    </row>
    <row r="103" spans="2:22" ht="15">
      <c r="B103" s="138" t="s">
        <v>74</v>
      </c>
      <c r="C103" s="139"/>
      <c r="D103" s="139"/>
      <c r="E103" s="139"/>
      <c r="F103" s="139"/>
      <c r="J103" s="53"/>
      <c r="K103" s="53"/>
      <c r="L103" s="53"/>
      <c r="M103" s="116"/>
      <c r="N103" s="116"/>
      <c r="O103" s="116"/>
      <c r="P103" s="116"/>
      <c r="Q103" s="116"/>
      <c r="R103" s="116"/>
      <c r="S103" s="120"/>
      <c r="T103" s="116"/>
      <c r="U103" s="53"/>
      <c r="V103" s="53"/>
    </row>
    <row r="104" spans="2:22" ht="78" customHeight="1">
      <c r="B104" s="138" t="s">
        <v>75</v>
      </c>
      <c r="C104" s="139"/>
      <c r="D104" s="139"/>
      <c r="E104" s="139"/>
      <c r="F104" s="139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0"/>
      <c r="U104" s="53"/>
      <c r="V104" s="53"/>
    </row>
    <row r="105" spans="2:21" ht="15">
      <c r="B105" s="138" t="s">
        <v>76</v>
      </c>
      <c r="C105" s="139"/>
      <c r="D105" s="139"/>
      <c r="E105" s="139"/>
      <c r="F105" s="139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77</v>
      </c>
      <c r="C106" s="139"/>
      <c r="D106" s="139"/>
      <c r="E106" s="139"/>
      <c r="F106" s="139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78</v>
      </c>
      <c r="C107" s="139"/>
      <c r="D107" s="139"/>
      <c r="E107" s="139"/>
      <c r="F107" s="139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79</v>
      </c>
      <c r="C108" s="139"/>
      <c r="D108" s="139"/>
      <c r="E108" s="139"/>
      <c r="F108" s="139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0" t="s">
        <v>80</v>
      </c>
      <c r="C109" s="139"/>
      <c r="D109" s="139"/>
      <c r="E109" s="139"/>
      <c r="F109" s="139"/>
    </row>
    <row r="111" spans="2:6" ht="15.75">
      <c r="B111" s="51" t="s">
        <v>81</v>
      </c>
      <c r="C111" s="141"/>
      <c r="D111" s="142"/>
      <c r="E111" s="142"/>
      <c r="F111" s="143"/>
    </row>
    <row r="112" spans="2:6" ht="30.75" customHeight="1">
      <c r="B112" s="51" t="s">
        <v>82</v>
      </c>
      <c r="C112" s="137" t="s">
        <v>83</v>
      </c>
      <c r="D112" s="137"/>
      <c r="E112" s="137" t="s">
        <v>84</v>
      </c>
      <c r="F112" s="137"/>
    </row>
    <row r="113" spans="2:6" ht="30.75" customHeight="1">
      <c r="B113" s="51" t="s">
        <v>85</v>
      </c>
      <c r="C113" s="137" t="s">
        <v>86</v>
      </c>
      <c r="D113" s="137"/>
      <c r="E113" s="137" t="s">
        <v>87</v>
      </c>
      <c r="F113" s="137"/>
    </row>
    <row r="114" spans="2:6" ht="15" customHeight="1">
      <c r="B114" s="136" t="s">
        <v>88</v>
      </c>
      <c r="C114" s="137" t="s">
        <v>89</v>
      </c>
      <c r="D114" s="137"/>
      <c r="E114" s="137" t="s">
        <v>90</v>
      </c>
      <c r="F114" s="137"/>
    </row>
    <row r="115" spans="2:6" ht="15">
      <c r="B115" s="136"/>
      <c r="C115" s="137"/>
      <c r="D115" s="137"/>
      <c r="E115" s="137"/>
      <c r="F115" s="137"/>
    </row>
  </sheetData>
  <sheetProtection/>
  <mergeCells count="43">
    <mergeCell ref="C21:D21"/>
    <mergeCell ref="C4:F4"/>
    <mergeCell ref="C6:D6"/>
    <mergeCell ref="E6:F6"/>
    <mergeCell ref="C11:D11"/>
    <mergeCell ref="E11:F11"/>
    <mergeCell ref="C16:D16"/>
    <mergeCell ref="E16:F16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E21:F21"/>
    <mergeCell ref="C26:D26"/>
    <mergeCell ref="E26:F26"/>
    <mergeCell ref="C31:D31"/>
    <mergeCell ref="E31:F31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PRESS-CENTRE</cp:lastModifiedBy>
  <dcterms:created xsi:type="dcterms:W3CDTF">2015-11-06T07:22:19Z</dcterms:created>
  <dcterms:modified xsi:type="dcterms:W3CDTF">2015-12-17T07:41:10Z</dcterms:modified>
  <cp:category/>
  <cp:version/>
  <cp:contentType/>
  <cp:contentStatus/>
</cp:coreProperties>
</file>