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<sst xmlns="http://schemas.openxmlformats.org/spreadsheetml/2006/main" count="355" uniqueCount="130">
  <si>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</si>
  <si>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</si>
  <si>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</si>
  <si>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</si>
  <si>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</si>
  <si>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</si>
  <si>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</si>
  <si>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</si>
  <si>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</si>
  <si>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</si>
  <si>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</si>
  <si>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</si>
  <si>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</si>
  <si>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</si>
  <si>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</si>
  <si>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</si>
  <si>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</si>
  <si>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</si>
  <si>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</si>
  <si>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</si>
  <si>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</si>
  <si>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</si>
  <si>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</si>
  <si>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</si>
  <si>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</si>
  <si>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</si>
  <si>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</si>
  <si>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</si>
  <si>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</si>
  <si>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</si>
  <si>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</si>
  <si>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</si>
  <si>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</si>
  <si>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</si>
  <si>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</si>
  <si>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</si>
  <si>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</si>
  <si>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</si>
  <si>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</si>
  <si>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</si>
  <si>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</si>
  <si>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</si>
  <si>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</si>
  <si>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</si>
  <si>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</si>
  <si>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</si>
  <si>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</si>
  <si>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</si>
  <si>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</si>
  <si>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</si>
  <si>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</si>
  <si>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</si>
  <si>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</si>
  <si>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</si>
  <si>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</si>
  <si>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</si>
  <si>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</si>
  <si>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</si>
  <si>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</si>
  <si>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</si>
  <si>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</si>
  <si>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</si>
  <si>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</si>
  <si>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</si>
  <si>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</si>
  <si>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</si>
  <si>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</si>
  <si>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</si>
  <si>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</si>
  <si>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</si>
  <si>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</si>
  <si>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</si>
  <si>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</si>
  <si>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</si>
  <si>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</si>
  <si>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</si>
  <si>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</si>
  <si>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</si>
  <si>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</si>
  <si>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</si>
  <si>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</si>
  <si>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</si>
  <si>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</si>
  <si>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</si>
  <si>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</si>
  <si>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</si>
  <si>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</si>
  <si>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</si>
  <si>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</si>
  <si>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</si>
  <si>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</si>
  <si>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</si>
  <si>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</si>
  <si>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</si>
  <si>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</si>
  <si>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</si>
  <si>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</si>
  <si>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</si>
  <si>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</si>
  <si>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</si>
  <si>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</si>
  <si>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</si>
  <si>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</si>
  <si>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</si>
  <si>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</si>
  <si>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</si>
  <si>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</si>
  <si>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</si>
  <si>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</si>
  <si>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</si>
  <si>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</si>
  <si>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</si>
  <si>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</si>
  <si>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</si>
  <si>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</si>
  <si>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</si>
  <si>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</si>
  <si>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</si>
  <si>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</si>
  <si>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</si>
  <si>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</si>
  <si>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</si>
  <si>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</si>
  <si>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</si>
  <si>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</si>
  <si>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</si>
  <si>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</si>
  <si>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</si>
  <si>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</si>
  <si>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 xml:space="preserve">    16 серпня 2021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</si>
</sst>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0" fillId="0" borderId="10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2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0" fillId="0" borderId="17" xfId="0" applyNumberFormat="1" applyFont="1" applyFill="1" applyBorder="1" applyAlignment="1">
      <alignment horizontal="center" vertical="top" wrapText="1"/>
    </xf>
    <xf numFmtId="0" fontId="83" fillId="0" borderId="0" xfId="0" applyFont="1" applyAlignment="1">
      <alignment/>
    </xf>
    <xf numFmtId="202" fontId="82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2" fillId="0" borderId="10" xfId="0" applyNumberFormat="1" applyFont="1" applyFill="1" applyBorder="1" applyAlignment="1">
      <alignment horizontal="center" vertical="top" wrapText="1"/>
    </xf>
    <xf numFmtId="2" fontId="80" fillId="0" borderId="17" xfId="0" applyNumberFormat="1" applyFont="1" applyFill="1" applyBorder="1" applyAlignment="1">
      <alignment horizontal="center" vertical="top" wrapText="1"/>
    </xf>
    <xf numFmtId="199" fontId="8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2" fillId="0" borderId="10" xfId="0" applyNumberFormat="1" applyFont="1" applyFill="1" applyBorder="1" applyAlignment="1">
      <alignment horizontal="center" vertical="top" wrapText="1"/>
    </xf>
    <xf numFmtId="2" fontId="84" fillId="0" borderId="10" xfId="0" applyNumberFormat="1" applyFont="1" applyFill="1" applyBorder="1" applyAlignment="1">
      <alignment horizontal="center" vertical="top" wrapText="1"/>
    </xf>
    <xf numFmtId="0" fontId="85" fillId="0" borderId="10" xfId="0" applyFont="1" applyBorder="1" applyAlignment="1">
      <alignment/>
    </xf>
    <xf numFmtId="199" fontId="84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4" fillId="0" borderId="10" xfId="0" applyNumberFormat="1" applyFont="1" applyFill="1" applyBorder="1" applyAlignment="1">
      <alignment horizontal="center" vertical="top" wrapText="1"/>
    </xf>
    <xf numFmtId="198" fontId="84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1" fillId="0" borderId="10" xfId="0" applyNumberFormat="1" applyFont="1" applyFill="1" applyBorder="1" applyAlignment="1">
      <alignment horizontal="center" vertical="top" wrapText="1"/>
    </xf>
    <xf numFmtId="202" fontId="80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2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0" fillId="0" borderId="10" xfId="0" applyNumberFormat="1" applyFont="1" applyFill="1" applyBorder="1" applyAlignment="1">
      <alignment horizontal="center" vertical="top" wrapText="1"/>
    </xf>
    <xf numFmtId="0" fontId="86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202" fontId="84" fillId="0" borderId="10" xfId="0" applyNumberFormat="1" applyFont="1" applyFill="1" applyBorder="1" applyAlignment="1">
      <alignment horizontal="center" vertical="top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198" fontId="84" fillId="0" borderId="10" xfId="0" applyNumberFormat="1" applyFont="1" applyFill="1" applyBorder="1" applyAlignment="1" quotePrefix="1">
      <alignment horizontal="center" vertical="top" wrapText="1"/>
    </xf>
    <xf numFmtId="200" fontId="2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8" t="s">
        <v>129</v>
      </c>
      <c r="D4" s="189"/>
      <c r="E4" s="189"/>
      <c r="F4" s="190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108</v>
      </c>
      <c r="C7" s="123">
        <v>0.34</v>
      </c>
      <c r="D7" s="13">
        <v>5.636</v>
      </c>
      <c r="E7" s="123">
        <f aca="true" t="shared" si="0" ref="E7:F9">C7*39.3683</f>
        <v>13.385222</v>
      </c>
      <c r="F7" s="12">
        <f t="shared" si="0"/>
        <v>221.87973879999998</v>
      </c>
    </row>
    <row r="8" spans="2:6" s="5" customFormat="1" ht="15">
      <c r="B8" s="23" t="s">
        <v>109</v>
      </c>
      <c r="C8" s="123">
        <v>0.42</v>
      </c>
      <c r="D8" s="13">
        <v>5.684</v>
      </c>
      <c r="E8" s="123">
        <f t="shared" si="0"/>
        <v>16.534685999999997</v>
      </c>
      <c r="F8" s="12">
        <f t="shared" si="0"/>
        <v>223.7694172</v>
      </c>
    </row>
    <row r="9" spans="2:17" s="5" customFormat="1" ht="15">
      <c r="B9" s="23" t="s">
        <v>110</v>
      </c>
      <c r="C9" s="123">
        <v>0.32</v>
      </c>
      <c r="D9" s="13">
        <v>5.762</v>
      </c>
      <c r="E9" s="123">
        <f t="shared" si="0"/>
        <v>12.597856</v>
      </c>
      <c r="F9" s="12">
        <f t="shared" si="0"/>
        <v>226.84014459999997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6" t="s">
        <v>78</v>
      </c>
      <c r="D11" s="177"/>
      <c r="E11" s="176" t="s">
        <v>6</v>
      </c>
      <c r="F11" s="177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111</v>
      </c>
      <c r="C17" s="123">
        <v>0.101</v>
      </c>
      <c r="D17" s="68">
        <v>219.5</v>
      </c>
      <c r="E17" s="123">
        <f aca="true" t="shared" si="1" ref="E17:F19">C17/$E$86</f>
        <v>0.08570943652410049</v>
      </c>
      <c r="F17" s="68">
        <f t="shared" si="1"/>
        <v>186.26951799049561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111</v>
      </c>
      <c r="C18" s="123">
        <v>0.034</v>
      </c>
      <c r="D18" s="12">
        <v>222.5</v>
      </c>
      <c r="E18" s="123">
        <f t="shared" si="1"/>
        <v>0.028852681602172442</v>
      </c>
      <c r="F18" s="68">
        <f t="shared" si="1"/>
        <v>188.8153428377461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112</v>
      </c>
      <c r="C19" s="123">
        <v>0.089</v>
      </c>
      <c r="D19" s="12">
        <v>222.25</v>
      </c>
      <c r="E19" s="123">
        <f t="shared" si="1"/>
        <v>0.07552613713509844</v>
      </c>
      <c r="F19" s="68">
        <f t="shared" si="1"/>
        <v>188.6031907671419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6" t="s">
        <v>5</v>
      </c>
      <c r="D21" s="177"/>
      <c r="E21" s="184" t="s">
        <v>6</v>
      </c>
      <c r="F21" s="18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108</v>
      </c>
      <c r="C22" s="123">
        <v>0.16</v>
      </c>
      <c r="D22" s="68">
        <v>7.64</v>
      </c>
      <c r="E22" s="123">
        <f aca="true" t="shared" si="2" ref="E22:F24">C22*36.7437</f>
        <v>5.878991999999999</v>
      </c>
      <c r="F22" s="12">
        <f t="shared" si="2"/>
        <v>280.721868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109</v>
      </c>
      <c r="C23" s="134">
        <v>0.06</v>
      </c>
      <c r="D23" s="12">
        <v>7.76</v>
      </c>
      <c r="E23" s="134">
        <f t="shared" si="2"/>
        <v>2.2046219999999996</v>
      </c>
      <c r="F23" s="12">
        <f t="shared" si="2"/>
        <v>285.131112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113</v>
      </c>
      <c r="C24" s="134">
        <v>0.2</v>
      </c>
      <c r="D24" s="12">
        <v>7.864</v>
      </c>
      <c r="E24" s="134">
        <f t="shared" si="2"/>
        <v>7.348739999999999</v>
      </c>
      <c r="F24" s="12">
        <f t="shared" si="2"/>
        <v>288.9524568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4" t="s">
        <v>9</v>
      </c>
      <c r="D26" s="184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115</v>
      </c>
      <c r="C27" s="123">
        <v>0.69</v>
      </c>
      <c r="D27" s="68">
        <v>252.75</v>
      </c>
      <c r="E27" s="123">
        <f aca="true" t="shared" si="3" ref="E27:F29">C27/$E$86</f>
        <v>0.5855397148676171</v>
      </c>
      <c r="F27" s="68">
        <f t="shared" si="3"/>
        <v>214.4857433808554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114</v>
      </c>
      <c r="C28" s="123">
        <v>0.88</v>
      </c>
      <c r="D28" s="12">
        <v>252</v>
      </c>
      <c r="E28" s="123">
        <f t="shared" si="3"/>
        <v>0.7467752885268161</v>
      </c>
      <c r="F28" s="68">
        <f t="shared" si="3"/>
        <v>213.84928716904278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116</v>
      </c>
      <c r="C29" s="123">
        <v>1.18</v>
      </c>
      <c r="D29" s="12">
        <v>250.5</v>
      </c>
      <c r="E29" s="123">
        <f t="shared" si="3"/>
        <v>1.001357773251867</v>
      </c>
      <c r="F29" s="68">
        <f t="shared" si="3"/>
        <v>212.57637474541752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4" t="s">
        <v>12</v>
      </c>
      <c r="D31" s="184"/>
      <c r="E31" s="184" t="s">
        <v>10</v>
      </c>
      <c r="F31" s="18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34">
        <v>1.1</v>
      </c>
      <c r="D32" s="12">
        <v>573.25</v>
      </c>
      <c r="E32" s="134">
        <f aca="true" t="shared" si="4" ref="E32:F34">C32/$E$86</f>
        <v>0.9334691106585202</v>
      </c>
      <c r="F32" s="68">
        <f t="shared" si="4"/>
        <v>486.4646978954515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117</v>
      </c>
      <c r="C33" s="134">
        <v>0.89</v>
      </c>
      <c r="D33" s="12">
        <v>564</v>
      </c>
      <c r="E33" s="134">
        <f t="shared" si="4"/>
        <v>0.7552613713509845</v>
      </c>
      <c r="F33" s="68">
        <f t="shared" si="4"/>
        <v>478.61507128309574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118</v>
      </c>
      <c r="C34" s="134">
        <v>0.95</v>
      </c>
      <c r="D34" s="12">
        <v>558.5</v>
      </c>
      <c r="E34" s="134">
        <f t="shared" si="4"/>
        <v>0.8061778682959946</v>
      </c>
      <c r="F34" s="68">
        <f t="shared" si="4"/>
        <v>473.94772572980315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4" t="s">
        <v>5</v>
      </c>
      <c r="D36" s="175"/>
      <c r="E36" s="174" t="s">
        <v>6</v>
      </c>
      <c r="F36" s="175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108</v>
      </c>
      <c r="C37" s="172">
        <v>0.56</v>
      </c>
      <c r="D37" s="72">
        <v>5.024</v>
      </c>
      <c r="E37" s="172">
        <f aca="true" t="shared" si="5" ref="E37:F39">C37*58.0164</f>
        <v>32.489184</v>
      </c>
      <c r="F37" s="68">
        <f t="shared" si="5"/>
        <v>291.4743936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109</v>
      </c>
      <c r="C38" s="130">
        <v>0.56</v>
      </c>
      <c r="D38" s="72">
        <v>5.014</v>
      </c>
      <c r="E38" s="172">
        <f t="shared" si="5"/>
        <v>32.489184</v>
      </c>
      <c r="F38" s="68">
        <f t="shared" si="5"/>
        <v>290.8942296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110</v>
      </c>
      <c r="C39" s="172">
        <v>0.86</v>
      </c>
      <c r="D39" s="72">
        <v>4.96</v>
      </c>
      <c r="E39" s="172">
        <f t="shared" si="5"/>
        <v>49.894104</v>
      </c>
      <c r="F39" s="68">
        <f t="shared" si="5"/>
        <v>287.761344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4" t="s">
        <v>5</v>
      </c>
      <c r="D41" s="175"/>
      <c r="E41" s="174" t="s">
        <v>6</v>
      </c>
      <c r="F41" s="17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119</v>
      </c>
      <c r="C42" s="167">
        <v>0.3</v>
      </c>
      <c r="D42" s="72">
        <v>13.766</v>
      </c>
      <c r="E42" s="167">
        <f>C42*36.7437</f>
        <v>11.023109999999999</v>
      </c>
      <c r="F42" s="68">
        <f aca="true" t="shared" si="6" ref="E42:F44">D42*36.7437</f>
        <v>505.81377419999995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120</v>
      </c>
      <c r="C43" s="167">
        <v>0.32</v>
      </c>
      <c r="D43" s="72">
        <v>13.68</v>
      </c>
      <c r="E43" s="167">
        <f>C43*36.7437</f>
        <v>11.757983999999999</v>
      </c>
      <c r="F43" s="68">
        <f t="shared" si="6"/>
        <v>502.65381599999995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121</v>
      </c>
      <c r="C44" s="167">
        <v>0.3</v>
      </c>
      <c r="D44" s="72">
        <v>13.722</v>
      </c>
      <c r="E44" s="167">
        <f t="shared" si="6"/>
        <v>11.023109999999999</v>
      </c>
      <c r="F44" s="68">
        <f t="shared" si="6"/>
        <v>504.19705139999996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6" t="s">
        <v>73</v>
      </c>
      <c r="D46" s="177"/>
      <c r="E46" s="176" t="s">
        <v>6</v>
      </c>
      <c r="F46" s="177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4" t="s">
        <v>16</v>
      </c>
      <c r="D51" s="175"/>
      <c r="E51" s="174" t="s">
        <v>6</v>
      </c>
      <c r="F51" s="175"/>
      <c r="G51"/>
      <c r="H51"/>
      <c r="I51"/>
      <c r="J51" s="5"/>
    </row>
    <row r="52" spans="2:19" s="21" customFormat="1" ht="15">
      <c r="B52" s="23" t="s">
        <v>122</v>
      </c>
      <c r="C52" s="130">
        <v>1.8</v>
      </c>
      <c r="D52" s="73">
        <v>359.8</v>
      </c>
      <c r="E52" s="130">
        <f aca="true" t="shared" si="7" ref="E52:F54">C52*1.1023</f>
        <v>1.9841400000000002</v>
      </c>
      <c r="F52" s="73">
        <f t="shared" si="7"/>
        <v>396.60754000000003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120</v>
      </c>
      <c r="C53" s="130">
        <v>2</v>
      </c>
      <c r="D53" s="73">
        <v>359</v>
      </c>
      <c r="E53" s="130">
        <f t="shared" si="7"/>
        <v>2.2046</v>
      </c>
      <c r="F53" s="73">
        <f t="shared" si="7"/>
        <v>395.7257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123</v>
      </c>
      <c r="C54" s="130">
        <v>2.1</v>
      </c>
      <c r="D54" s="73">
        <v>362.8</v>
      </c>
      <c r="E54" s="130">
        <f>C54*1.1023</f>
        <v>2.31483</v>
      </c>
      <c r="F54" s="73">
        <f t="shared" si="7"/>
        <v>399.91444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4" t="s">
        <v>18</v>
      </c>
      <c r="D56" s="175"/>
      <c r="E56" s="174" t="s">
        <v>19</v>
      </c>
      <c r="F56" s="175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122</v>
      </c>
      <c r="C57" s="110">
        <v>0.43</v>
      </c>
      <c r="D57" s="68">
        <v>63.27</v>
      </c>
      <c r="E57" s="110">
        <f aca="true" t="shared" si="8" ref="E57:F59">C57/454*1000</f>
        <v>0.947136563876652</v>
      </c>
      <c r="F57" s="68">
        <f t="shared" si="8"/>
        <v>139.3612334801762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120</v>
      </c>
      <c r="C58" s="110">
        <v>0.36</v>
      </c>
      <c r="D58" s="68">
        <v>62.98</v>
      </c>
      <c r="E58" s="110">
        <f t="shared" si="8"/>
        <v>0.7929515418502202</v>
      </c>
      <c r="F58" s="68">
        <f t="shared" si="8"/>
        <v>138.72246696035242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123</v>
      </c>
      <c r="C59" s="110">
        <v>0.34</v>
      </c>
      <c r="D59" s="68">
        <v>62.92</v>
      </c>
      <c r="E59" s="110">
        <f t="shared" si="8"/>
        <v>0.748898678414097</v>
      </c>
      <c r="F59" s="68">
        <f t="shared" si="8"/>
        <v>138.59030837004406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4" t="s">
        <v>21</v>
      </c>
      <c r="D61" s="175"/>
      <c r="E61" s="174" t="s">
        <v>6</v>
      </c>
      <c r="F61" s="175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108</v>
      </c>
      <c r="C62" s="130">
        <v>0.02</v>
      </c>
      <c r="D62" s="72">
        <v>13.55</v>
      </c>
      <c r="E62" s="130">
        <f aca="true" t="shared" si="9" ref="E62:F64">C62*22.026</f>
        <v>0.44052</v>
      </c>
      <c r="F62" s="68">
        <f t="shared" si="9"/>
        <v>298.45230000000004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121</v>
      </c>
      <c r="C63" s="130">
        <v>0.01</v>
      </c>
      <c r="D63" s="72">
        <v>13.82</v>
      </c>
      <c r="E63" s="130">
        <f t="shared" si="9"/>
        <v>0.22026</v>
      </c>
      <c r="F63" s="68">
        <f t="shared" si="9"/>
        <v>304.39932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125</v>
      </c>
      <c r="C64" s="130">
        <v>0.015</v>
      </c>
      <c r="D64" s="72">
        <v>13.925</v>
      </c>
      <c r="E64" s="130">
        <f t="shared" si="9"/>
        <v>0.33038999999999996</v>
      </c>
      <c r="F64" s="68">
        <f t="shared" si="9"/>
        <v>306.71205000000003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4" t="s">
        <v>76</v>
      </c>
      <c r="D66" s="175"/>
      <c r="E66" s="174" t="s">
        <v>23</v>
      </c>
      <c r="F66" s="17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122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124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4" t="s">
        <v>25</v>
      </c>
      <c r="D71" s="175"/>
      <c r="E71" s="174" t="s">
        <v>26</v>
      </c>
      <c r="F71" s="17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126</v>
      </c>
      <c r="C72" s="173" t="s">
        <v>72</v>
      </c>
      <c r="D72" s="118">
        <v>1.12495</v>
      </c>
      <c r="E72" s="173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119</v>
      </c>
      <c r="C73" s="164">
        <v>0.0025</v>
      </c>
      <c r="D73" s="118">
        <v>1.125</v>
      </c>
      <c r="E73" s="164">
        <f>C73/454*100</f>
        <v>0.0005506607929515419</v>
      </c>
      <c r="F73" s="74">
        <f>D73/454*1000</f>
        <v>2.4779735682819384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120</v>
      </c>
      <c r="C74" s="164">
        <v>0.025</v>
      </c>
      <c r="D74" s="118">
        <v>1.126</v>
      </c>
      <c r="E74" s="164">
        <f>C74/454*100</f>
        <v>0.005506607929515419</v>
      </c>
      <c r="F74" s="74">
        <f>D74/454*1000</f>
        <v>2.4801762114537445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4" t="s">
        <v>25</v>
      </c>
      <c r="D76" s="175"/>
      <c r="E76" s="174" t="s">
        <v>28</v>
      </c>
      <c r="F76" s="175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123</v>
      </c>
      <c r="C77" s="138">
        <v>0.0008</v>
      </c>
      <c r="D77" s="119" t="s">
        <v>72</v>
      </c>
      <c r="E77" s="138">
        <f>C77/454*1000000</f>
        <v>1.762114537444934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127</v>
      </c>
      <c r="C78" s="138">
        <v>0.0011</v>
      </c>
      <c r="D78" s="119" t="s">
        <v>72</v>
      </c>
      <c r="E78" s="138">
        <f>C78/454*1000000</f>
        <v>2.4229074889867843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128</v>
      </c>
      <c r="C79" s="138">
        <v>0.0005</v>
      </c>
      <c r="D79" s="119" t="s">
        <v>72</v>
      </c>
      <c r="E79" s="138">
        <f>C79/454*1000000</f>
        <v>1.1013215859030836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8"/>
      <c r="D84" s="169" t="s">
        <v>30</v>
      </c>
      <c r="E84" s="169" t="s">
        <v>31</v>
      </c>
      <c r="F84" s="169" t="s">
        <v>32</v>
      </c>
      <c r="G84" s="169" t="s">
        <v>33</v>
      </c>
      <c r="H84" s="169" t="s">
        <v>34</v>
      </c>
      <c r="I84" s="169" t="s">
        <v>35</v>
      </c>
      <c r="J84" s="169" t="s">
        <v>36</v>
      </c>
      <c r="K84" s="16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70"/>
      <c r="D85" s="166"/>
      <c r="E85" s="166"/>
      <c r="F85" s="166"/>
      <c r="G85" s="166"/>
      <c r="H85" s="166"/>
      <c r="I85" s="166"/>
      <c r="J85" s="166"/>
      <c r="K85" s="166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1" t="s">
        <v>30</v>
      </c>
      <c r="D86" s="166" t="s">
        <v>72</v>
      </c>
      <c r="E86" s="166">
        <v>1.1784</v>
      </c>
      <c r="F86" s="166">
        <v>0.0091</v>
      </c>
      <c r="G86" s="166">
        <v>1.381</v>
      </c>
      <c r="H86" s="166">
        <v>1.0984</v>
      </c>
      <c r="I86" s="166">
        <v>0.7928</v>
      </c>
      <c r="J86" s="166">
        <v>0.7294</v>
      </c>
      <c r="K86" s="166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70" t="s">
        <v>31</v>
      </c>
      <c r="D87" s="166">
        <v>0.8486</v>
      </c>
      <c r="E87" s="166" t="s">
        <v>72</v>
      </c>
      <c r="F87" s="166">
        <v>0.0078</v>
      </c>
      <c r="G87" s="166">
        <v>1.1719</v>
      </c>
      <c r="H87" s="166">
        <v>0.9321</v>
      </c>
      <c r="I87" s="166">
        <v>0.6728</v>
      </c>
      <c r="J87" s="166">
        <v>0.619</v>
      </c>
      <c r="K87" s="166">
        <v>0.1089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1" t="s">
        <v>32</v>
      </c>
      <c r="D88" s="166">
        <v>109.32</v>
      </c>
      <c r="E88" s="166">
        <v>128.8227</v>
      </c>
      <c r="F88" s="166" t="s">
        <v>72</v>
      </c>
      <c r="G88" s="166">
        <v>150.9709</v>
      </c>
      <c r="H88" s="166">
        <v>120.0791</v>
      </c>
      <c r="I88" s="166">
        <v>86.6725</v>
      </c>
      <c r="J88" s="166">
        <v>79.738</v>
      </c>
      <c r="K88" s="166">
        <v>14.0337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70" t="s">
        <v>33</v>
      </c>
      <c r="D89" s="166">
        <v>0.7241</v>
      </c>
      <c r="E89" s="166">
        <v>0.8533</v>
      </c>
      <c r="F89" s="166">
        <v>0.0066</v>
      </c>
      <c r="G89" s="166" t="s">
        <v>72</v>
      </c>
      <c r="H89" s="166">
        <v>0.7954</v>
      </c>
      <c r="I89" s="166">
        <v>0.5741</v>
      </c>
      <c r="J89" s="166">
        <v>0.5282</v>
      </c>
      <c r="K89" s="166">
        <v>0.093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1" t="s">
        <v>34</v>
      </c>
      <c r="D90" s="166">
        <v>0.9104</v>
      </c>
      <c r="E90" s="166">
        <v>1.0728</v>
      </c>
      <c r="F90" s="166">
        <v>0.0083</v>
      </c>
      <c r="G90" s="166">
        <v>1.2573</v>
      </c>
      <c r="H90" s="166" t="s">
        <v>72</v>
      </c>
      <c r="I90" s="166">
        <v>0.7218</v>
      </c>
      <c r="J90" s="166">
        <v>0.664</v>
      </c>
      <c r="K90" s="166">
        <v>0.1169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70" t="s">
        <v>35</v>
      </c>
      <c r="D91" s="166">
        <v>1.2613</v>
      </c>
      <c r="E91" s="166">
        <v>1.4863</v>
      </c>
      <c r="F91" s="166">
        <v>0.0115</v>
      </c>
      <c r="G91" s="166">
        <v>1.7419</v>
      </c>
      <c r="H91" s="166">
        <v>1.3854</v>
      </c>
      <c r="I91" s="166" t="s">
        <v>72</v>
      </c>
      <c r="J91" s="166">
        <v>0.92</v>
      </c>
      <c r="K91" s="166">
        <v>0.1619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1" t="s">
        <v>36</v>
      </c>
      <c r="D92" s="166">
        <v>1.371</v>
      </c>
      <c r="E92" s="166">
        <v>1.6156</v>
      </c>
      <c r="F92" s="166">
        <v>0.0125</v>
      </c>
      <c r="G92" s="166">
        <v>1.8933</v>
      </c>
      <c r="H92" s="166">
        <v>1.5059</v>
      </c>
      <c r="I92" s="166">
        <v>1.087</v>
      </c>
      <c r="J92" s="166" t="s">
        <v>72</v>
      </c>
      <c r="K92" s="166">
        <v>0.176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70" t="s">
        <v>37</v>
      </c>
      <c r="D93" s="166">
        <v>7.7898</v>
      </c>
      <c r="E93" s="166">
        <v>9.1795</v>
      </c>
      <c r="F93" s="166">
        <v>0.0713</v>
      </c>
      <c r="G93" s="166">
        <v>10.7577</v>
      </c>
      <c r="H93" s="166">
        <v>8.5565</v>
      </c>
      <c r="I93" s="166">
        <v>6.176</v>
      </c>
      <c r="J93" s="166">
        <v>5.6819</v>
      </c>
      <c r="K93" s="166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0.0077626070560545615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7" t="s">
        <v>54</v>
      </c>
      <c r="C114" s="187"/>
      <c r="D114" s="187"/>
      <c r="E114" s="187"/>
      <c r="F114" s="187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5" t="s">
        <v>61</v>
      </c>
      <c r="C121" s="185"/>
      <c r="D121" s="185"/>
      <c r="E121" s="185"/>
      <c r="F121" s="185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2"/>
      <c r="D123" s="193"/>
      <c r="E123" s="193"/>
      <c r="F123" s="183"/>
      <c r="G123" s="112"/>
      <c r="H123" s="112"/>
    </row>
    <row r="124" spans="2:8" ht="1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1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91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92"/>
      <c r="C127" s="180"/>
      <c r="D127" s="181"/>
      <c r="E127" s="180"/>
      <c r="F127" s="181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5" t="s">
        <v>86</v>
      </c>
      <c r="D4" s="196"/>
      <c r="E4" s="196"/>
      <c r="F4" s="19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6" t="s">
        <v>5</v>
      </c>
      <c r="D6" s="177"/>
      <c r="E6" s="176" t="s">
        <v>6</v>
      </c>
      <c r="F6" s="177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6" t="s">
        <v>7</v>
      </c>
      <c r="D11" s="177"/>
      <c r="E11" s="176" t="s">
        <v>6</v>
      </c>
      <c r="F11" s="177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4" t="s">
        <v>78</v>
      </c>
      <c r="D16" s="184"/>
      <c r="E16" s="176" t="s">
        <v>6</v>
      </c>
      <c r="F16" s="177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6" t="s">
        <v>5</v>
      </c>
      <c r="D21" s="177"/>
      <c r="E21" s="184" t="s">
        <v>6</v>
      </c>
      <c r="F21" s="18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4" t="s">
        <v>9</v>
      </c>
      <c r="D26" s="184"/>
      <c r="E26" s="176" t="s">
        <v>10</v>
      </c>
      <c r="F26" s="177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4" t="s">
        <v>12</v>
      </c>
      <c r="D31" s="184"/>
      <c r="E31" s="184" t="s">
        <v>10</v>
      </c>
      <c r="F31" s="184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4" t="s">
        <v>5</v>
      </c>
      <c r="D36" s="175"/>
      <c r="E36" s="174" t="s">
        <v>6</v>
      </c>
      <c r="F36" s="175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4" t="s">
        <v>5</v>
      </c>
      <c r="D41" s="175"/>
      <c r="E41" s="174" t="s">
        <v>6</v>
      </c>
      <c r="F41" s="175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4" t="s">
        <v>73</v>
      </c>
      <c r="D46" s="184"/>
      <c r="E46" s="176" t="s">
        <v>6</v>
      </c>
      <c r="F46" s="177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4" t="s">
        <v>16</v>
      </c>
      <c r="D51" s="175"/>
      <c r="E51" s="174" t="s">
        <v>6</v>
      </c>
      <c r="F51" s="175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4" t="s">
        <v>18</v>
      </c>
      <c r="D56" s="175"/>
      <c r="E56" s="174" t="s">
        <v>19</v>
      </c>
      <c r="F56" s="175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4" t="s">
        <v>21</v>
      </c>
      <c r="D61" s="175"/>
      <c r="E61" s="174" t="s">
        <v>6</v>
      </c>
      <c r="F61" s="175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4" t="s">
        <v>76</v>
      </c>
      <c r="D66" s="175"/>
      <c r="E66" s="174" t="s">
        <v>23</v>
      </c>
      <c r="F66" s="17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4" t="s">
        <v>25</v>
      </c>
      <c r="D71" s="175"/>
      <c r="E71" s="174" t="s">
        <v>26</v>
      </c>
      <c r="F71" s="17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4" t="s">
        <v>25</v>
      </c>
      <c r="D76" s="194"/>
      <c r="E76" s="174" t="s">
        <v>28</v>
      </c>
      <c r="F76" s="175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7" t="s">
        <v>54</v>
      </c>
      <c r="C114" s="187"/>
      <c r="D114" s="187"/>
      <c r="E114" s="187"/>
      <c r="F114" s="187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5" t="s">
        <v>61</v>
      </c>
      <c r="C121" s="185"/>
      <c r="D121" s="185"/>
      <c r="E121" s="185"/>
      <c r="F121" s="185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2"/>
      <c r="D123" s="193"/>
      <c r="E123" s="193"/>
      <c r="F123" s="183"/>
      <c r="G123" s="112"/>
      <c r="H123" s="112"/>
    </row>
    <row r="124" spans="2:8" ht="30.7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30.7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91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92"/>
      <c r="C127" s="180"/>
      <c r="D127" s="181"/>
      <c r="E127" s="180"/>
      <c r="F127" s="181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2021-08-17T08:31:38Z</dcterms:modified>
  <cp:category/>
  <cp:version/>
  <cp:contentType/>
  <cp:contentStatus/>
</cp:coreProperties>
</file>