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<sst xmlns="http://schemas.openxmlformats.org/spreadsheetml/2006/main" count="148" uniqueCount="112">
  <si>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</si>
  <si>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</si>
  <si>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</si>
  <si>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</si>
  <si>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</si>
  <si>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</si>
  <si>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</si>
  <si>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</si>
  <si>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</si>
  <si>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</si>
  <si>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</si>
  <si>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</si>
  <si>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</si>
  <si>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</si>
  <si>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</si>
  <si>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</si>
  <si>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</si>
  <si>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</si>
  <si>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</si>
  <si>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</si>
  <si>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</si>
  <si>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</si>
  <si>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</si>
  <si>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</si>
  <si>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</si>
  <si>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</si>
  <si>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</si>
  <si>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</si>
  <si>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</si>
  <si>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</si>
  <si>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</si>
  <si>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</si>
  <si>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</si>
  <si>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</si>
  <si>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</si>
  <si>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</si>
  <si>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</si>
  <si>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</si>
  <si>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</si>
  <si>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</si>
  <si>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</si>
  <si>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</si>
  <si>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</si>
  <si>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</si>
  <si>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</si>
  <si>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</si>
  <si>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</si>
  <si>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</si>
  <si>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</si>
  <si>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</si>
  <si>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</si>
  <si>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</si>
  <si>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</si>
  <si>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</si>
  <si>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</si>
  <si>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</si>
  <si>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</si>
  <si>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</si>
  <si>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</si>
  <si>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</si>
  <si>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</si>
  <si>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</si>
  <si>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</si>
  <si>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</si>
  <si>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</si>
  <si>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</si>
  <si>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</si>
  <si>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</si>
  <si>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</si>
  <si>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</si>
  <si>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</si>
  <si>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</si>
  <si>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</si>
  <si>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</si>
  <si>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</si>
  <si>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</si>
  <si>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</si>
  <si>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</si>
  <si>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</si>
  <si>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</si>
  <si>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</si>
  <si>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Лондон - Серпень '14</t>
  </si>
  <si>
    <t>Euronext - Серпень '14 (€/МT)</t>
  </si>
  <si>
    <t>Euronext - Листопад '14 (€/МT)</t>
  </si>
  <si>
    <t>CBOT - Липень '14</t>
  </si>
  <si>
    <t>Лондон - Жовтень '14</t>
  </si>
  <si>
    <t>NYBOT - Жовтень '14</t>
  </si>
  <si>
    <t>Euronext - Січень '15 (€/МT)</t>
  </si>
  <si>
    <t>CBOT - Вересень'14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</si>
  <si>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</si>
  <si>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</si>
  <si>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</si>
  <si>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</si>
  <si>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</si>
  <si>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</si>
  <si>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</si>
  <si>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</si>
  <si>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 '14</t>
  </si>
  <si>
    <t>Лондон - Січень '15 (ф.ст./МТ)</t>
  </si>
  <si>
    <t>CBOT - Листопад`14</t>
  </si>
  <si>
    <t>Euronext - Січень'15 (€/МT)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</si>
  <si>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</si>
  <si>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</si>
  <si>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</si>
  <si>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</si>
  <si>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</si>
  <si>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</si>
  <si>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</si>
  <si>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</si>
  <si>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 Серпень '16</t>
  </si>
  <si>
    <t>CBOT -Січень`15</t>
  </si>
  <si>
    <t>16 Липня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</si>
</sst>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80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3">
      <selection activeCell="D18" sqref="D1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44" t="s">
        <v>111</v>
      </c>
      <c r="D4" s="145"/>
      <c r="E4" s="145"/>
      <c r="F4" s="146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91" t="s">
        <v>88</v>
      </c>
      <c r="C7" s="127">
        <v>0.042</v>
      </c>
      <c r="D7" s="7">
        <v>3.782</v>
      </c>
      <c r="E7" s="127">
        <f aca="true" t="shared" si="0" ref="E7:F9">C7*39.3683</f>
        <v>1.6534686</v>
      </c>
      <c r="F7" s="13">
        <f t="shared" si="0"/>
        <v>148.89091059999998</v>
      </c>
      <c r="G7" s="32"/>
      <c r="H7" s="32"/>
    </row>
    <row r="8" spans="2:8" s="6" customFormat="1" ht="15">
      <c r="B8" s="91" t="s">
        <v>106</v>
      </c>
      <c r="C8" s="127">
        <v>0.05</v>
      </c>
      <c r="D8" s="7">
        <v>3.866</v>
      </c>
      <c r="E8" s="127">
        <f t="shared" si="0"/>
        <v>1.968415</v>
      </c>
      <c r="F8" s="13">
        <f t="shared" si="0"/>
        <v>152.1978478</v>
      </c>
      <c r="G8" s="29"/>
      <c r="H8" s="29"/>
    </row>
    <row r="9" spans="2:8" s="6" customFormat="1" ht="15">
      <c r="B9" s="91" t="s">
        <v>107</v>
      </c>
      <c r="C9" s="127">
        <v>0.052</v>
      </c>
      <c r="D9" s="7">
        <v>3.984</v>
      </c>
      <c r="E9" s="127">
        <f t="shared" si="0"/>
        <v>2.0471516</v>
      </c>
      <c r="F9" s="13">
        <f t="shared" si="0"/>
        <v>156.8433072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41" t="s">
        <v>7</v>
      </c>
      <c r="D11" s="141"/>
      <c r="E11" s="142" t="s">
        <v>6</v>
      </c>
      <c r="F11" s="143"/>
      <c r="G11" s="29"/>
      <c r="H11" s="29"/>
    </row>
    <row r="12" spans="2:17" s="6" customFormat="1" ht="18" customHeight="1">
      <c r="B12" s="31" t="s">
        <v>82</v>
      </c>
      <c r="C12" s="128">
        <v>0.3</v>
      </c>
      <c r="D12" s="90">
        <v>168</v>
      </c>
      <c r="E12" s="128">
        <f>C12/D80</f>
        <v>0.4056795131845841</v>
      </c>
      <c r="F12" s="123">
        <f>D12/D80</f>
        <v>227.18052738336712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83</v>
      </c>
      <c r="C13" s="128">
        <v>1.08</v>
      </c>
      <c r="D13" s="90">
        <v>163.5</v>
      </c>
      <c r="E13" s="128">
        <f>C13/D80</f>
        <v>1.460446247464503</v>
      </c>
      <c r="F13" s="123">
        <f>D13/D80</f>
        <v>221.09533468559837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100</v>
      </c>
      <c r="C14" s="128">
        <v>0.61</v>
      </c>
      <c r="D14" s="90">
        <v>164.5</v>
      </c>
      <c r="E14" s="128">
        <f>C14/D80</f>
        <v>0.8248816768086544</v>
      </c>
      <c r="F14" s="123">
        <f>D14/D80</f>
        <v>222.44759972954697</v>
      </c>
      <c r="I14" s="104"/>
      <c r="J14" s="84"/>
      <c r="K14" s="83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4"/>
      <c r="K15" s="83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42" t="s">
        <v>5</v>
      </c>
      <c r="D16" s="143"/>
      <c r="E16" s="141" t="s">
        <v>6</v>
      </c>
      <c r="F16" s="141"/>
      <c r="I16" s="104"/>
      <c r="J16" s="83"/>
      <c r="K16" s="84"/>
      <c r="L16" s="84"/>
      <c r="M16" s="84"/>
      <c r="N16" s="84"/>
      <c r="O16" s="84"/>
      <c r="P16" s="84"/>
      <c r="Q16" s="84"/>
    </row>
    <row r="17" spans="2:17" s="6" customFormat="1" ht="15.75">
      <c r="B17" s="91" t="s">
        <v>88</v>
      </c>
      <c r="C17" s="127">
        <v>0.002</v>
      </c>
      <c r="D17" s="7">
        <v>5.38</v>
      </c>
      <c r="E17" s="127">
        <f aca="true" t="shared" si="1" ref="E17:F19">C17*36.7437</f>
        <v>0.0734874</v>
      </c>
      <c r="F17" s="13">
        <f t="shared" si="1"/>
        <v>197.68110599999997</v>
      </c>
      <c r="G17" s="40"/>
      <c r="H17" s="40"/>
      <c r="I17" s="104"/>
      <c r="J17" s="83"/>
      <c r="K17" s="84"/>
      <c r="L17" s="84"/>
      <c r="M17" s="84"/>
      <c r="N17" s="84"/>
      <c r="O17" s="84"/>
      <c r="P17" s="84"/>
      <c r="Q17" s="84"/>
    </row>
    <row r="18" spans="2:18" s="6" customFormat="1" ht="15.75">
      <c r="B18" s="91" t="s">
        <v>106</v>
      </c>
      <c r="C18" s="127">
        <v>0.01</v>
      </c>
      <c r="D18" s="7">
        <v>5.62</v>
      </c>
      <c r="E18" s="127">
        <f t="shared" si="1"/>
        <v>0.36743699999999996</v>
      </c>
      <c r="F18" s="13">
        <f t="shared" si="1"/>
        <v>206.49959399999997</v>
      </c>
      <c r="G18" s="40"/>
      <c r="H18" s="40"/>
      <c r="I18" s="104"/>
      <c r="J18" s="84"/>
      <c r="K18" s="83"/>
      <c r="L18" s="84"/>
      <c r="M18" s="84"/>
      <c r="N18" s="84"/>
      <c r="O18" s="84"/>
      <c r="P18" s="84"/>
      <c r="Q18" s="84"/>
      <c r="R18" s="84"/>
    </row>
    <row r="19" spans="2:18" s="6" customFormat="1" ht="15.75">
      <c r="B19" s="91" t="s">
        <v>107</v>
      </c>
      <c r="C19" s="127">
        <v>0.014</v>
      </c>
      <c r="D19" s="7">
        <v>5.834</v>
      </c>
      <c r="E19" s="127">
        <f t="shared" si="1"/>
        <v>0.5144118</v>
      </c>
      <c r="F19" s="13">
        <f t="shared" si="1"/>
        <v>214.36274579999997</v>
      </c>
      <c r="G19" s="40"/>
      <c r="H19" s="40"/>
      <c r="I19" s="104"/>
      <c r="J19" s="84"/>
      <c r="K19" s="84"/>
      <c r="L19" s="83"/>
      <c r="M19" s="84"/>
      <c r="N19" s="84"/>
      <c r="O19" s="84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4"/>
      <c r="K20" s="84"/>
      <c r="L20" s="84"/>
      <c r="M20" s="83"/>
      <c r="N20" s="84"/>
      <c r="O20" s="84"/>
      <c r="P20" s="84"/>
      <c r="Q20" s="84"/>
      <c r="R20" s="84"/>
    </row>
    <row r="21" spans="2:18" s="6" customFormat="1" ht="15.75">
      <c r="B21" s="33" t="s">
        <v>8</v>
      </c>
      <c r="C21" s="141" t="s">
        <v>9</v>
      </c>
      <c r="D21" s="141"/>
      <c r="E21" s="142" t="s">
        <v>10</v>
      </c>
      <c r="F21" s="143"/>
      <c r="G21" s="40"/>
      <c r="H21" s="40"/>
      <c r="I21" s="104"/>
      <c r="J21" s="84"/>
      <c r="K21" s="84"/>
      <c r="L21" s="84"/>
      <c r="M21" s="84"/>
      <c r="N21" s="83"/>
      <c r="O21" s="84"/>
      <c r="P21" s="84"/>
      <c r="Q21" s="84"/>
      <c r="R21" s="84"/>
    </row>
    <row r="22" spans="2:21" s="6" customFormat="1" ht="18" customHeight="1">
      <c r="B22" s="85" t="s">
        <v>83</v>
      </c>
      <c r="C22" s="128">
        <v>0.35</v>
      </c>
      <c r="D22" s="123">
        <v>179</v>
      </c>
      <c r="E22" s="128">
        <f>C22/D80</f>
        <v>0.4732927653820148</v>
      </c>
      <c r="F22" s="123">
        <f>D22/D80</f>
        <v>242.05544286680188</v>
      </c>
      <c r="G22" s="41"/>
      <c r="H22" s="42"/>
      <c r="J22" s="84"/>
      <c r="K22" s="84"/>
      <c r="L22" s="84"/>
      <c r="M22" s="84"/>
      <c r="N22" s="84"/>
      <c r="O22" s="83"/>
      <c r="P22" s="84"/>
      <c r="Q22" s="84"/>
      <c r="R22" s="84"/>
      <c r="S22" s="60"/>
      <c r="T22" s="60"/>
      <c r="U22" s="60"/>
    </row>
    <row r="23" spans="2:21" s="6" customFormat="1" ht="18" customHeight="1">
      <c r="B23" s="85" t="s">
        <v>87</v>
      </c>
      <c r="C23" s="82">
        <v>0.15</v>
      </c>
      <c r="D23" s="90">
        <v>180</v>
      </c>
      <c r="E23" s="82">
        <f>C23/D80</f>
        <v>0.20283975659229206</v>
      </c>
      <c r="F23" s="123">
        <f>D23/D80</f>
        <v>243.4077079107505</v>
      </c>
      <c r="G23" s="41"/>
      <c r="H23" s="42"/>
      <c r="J23" s="84"/>
      <c r="K23" s="84"/>
      <c r="L23" s="84"/>
      <c r="M23" s="84"/>
      <c r="N23" s="84"/>
      <c r="O23" s="84"/>
      <c r="P23" s="83"/>
      <c r="Q23" s="84"/>
      <c r="R23" s="84"/>
      <c r="S23" s="60"/>
      <c r="T23" s="60"/>
      <c r="U23" s="60"/>
    </row>
    <row r="24" spans="2:21" s="6" customFormat="1" ht="18" customHeight="1">
      <c r="B24" s="85" t="s">
        <v>94</v>
      </c>
      <c r="C24" s="128">
        <v>1.28</v>
      </c>
      <c r="D24" s="90">
        <v>181.25</v>
      </c>
      <c r="E24" s="128">
        <f>C24/D80</f>
        <v>1.7308992562542258</v>
      </c>
      <c r="F24" s="123">
        <f>D24/D80</f>
        <v>245.09803921568627</v>
      </c>
      <c r="G24" s="41"/>
      <c r="H24" s="42"/>
      <c r="J24" s="84"/>
      <c r="K24" s="84"/>
      <c r="L24" s="84"/>
      <c r="M24" s="84"/>
      <c r="N24" s="84"/>
      <c r="O24" s="84"/>
      <c r="P24" s="84"/>
      <c r="Q24" s="83"/>
      <c r="R24" s="84"/>
      <c r="S24" s="60"/>
      <c r="T24" s="60"/>
      <c r="U24" s="60"/>
    </row>
    <row r="25" spans="2:21" s="6" customFormat="1" ht="18" customHeight="1">
      <c r="B25" s="85" t="s">
        <v>90</v>
      </c>
      <c r="C25" s="128">
        <v>0.35</v>
      </c>
      <c r="D25" s="90">
        <v>129.25</v>
      </c>
      <c r="E25" s="128">
        <f>C25/D82</f>
        <v>0.5997258396161754</v>
      </c>
      <c r="F25" s="123">
        <f>D25/D82</f>
        <v>221.4701850582591</v>
      </c>
      <c r="G25" s="43"/>
      <c r="H25" s="40"/>
      <c r="I25" s="29"/>
      <c r="J25" s="84"/>
      <c r="K25" s="84"/>
      <c r="L25" s="84"/>
      <c r="M25" s="84"/>
      <c r="N25" s="84"/>
      <c r="O25" s="84"/>
      <c r="P25" s="83"/>
      <c r="Q25" s="84"/>
      <c r="R25" s="84"/>
      <c r="S25" s="60"/>
      <c r="T25" s="60"/>
      <c r="U25" s="60"/>
    </row>
    <row r="26" spans="2:21" s="6" customFormat="1" ht="18" customHeight="1">
      <c r="B26" s="85" t="s">
        <v>98</v>
      </c>
      <c r="C26" s="82">
        <v>0.15</v>
      </c>
      <c r="D26" s="90">
        <v>132</v>
      </c>
      <c r="E26" s="82">
        <f>C26/D82</f>
        <v>0.25702535983550373</v>
      </c>
      <c r="F26" s="123">
        <f>D26/D82</f>
        <v>226.1823166552433</v>
      </c>
      <c r="G26" s="32"/>
      <c r="H26" s="29"/>
      <c r="I26" s="29"/>
      <c r="J26" s="84"/>
      <c r="K26" s="84"/>
      <c r="L26" s="84"/>
      <c r="M26" s="84"/>
      <c r="N26" s="84"/>
      <c r="O26" s="84"/>
      <c r="P26" s="84"/>
      <c r="Q26" s="83"/>
      <c r="R26" s="83"/>
      <c r="S26" s="60"/>
      <c r="T26" s="60"/>
      <c r="U26" s="60"/>
    </row>
    <row r="27" spans="2:21" s="6" customFormat="1" ht="18" customHeight="1">
      <c r="B27" s="85" t="s">
        <v>105</v>
      </c>
      <c r="C27" s="128">
        <v>1.28</v>
      </c>
      <c r="D27" s="124">
        <v>135</v>
      </c>
      <c r="E27" s="128">
        <f>C27/D82</f>
        <v>2.1932830705962987</v>
      </c>
      <c r="F27" s="123">
        <f>D27/D82</f>
        <v>231.3228238519534</v>
      </c>
      <c r="G27" s="29"/>
      <c r="H27" s="29"/>
      <c r="I27" s="29"/>
      <c r="K27" s="84"/>
      <c r="L27" s="84"/>
      <c r="M27" s="84"/>
      <c r="N27" s="84"/>
      <c r="O27" s="84"/>
      <c r="P27" s="84"/>
      <c r="Q27" s="84"/>
      <c r="R27" s="103"/>
      <c r="S27" s="60"/>
      <c r="T27" s="60"/>
      <c r="U27" s="60"/>
    </row>
    <row r="28" spans="3:21" ht="15">
      <c r="C28" s="54"/>
      <c r="D28" s="5"/>
      <c r="E28" s="77"/>
      <c r="F28" s="5"/>
      <c r="G28" s="29"/>
      <c r="H28" s="29"/>
      <c r="I28" s="6"/>
      <c r="J28" s="6"/>
      <c r="K28" s="103"/>
      <c r="L28" s="84"/>
      <c r="M28" s="84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41" t="s">
        <v>12</v>
      </c>
      <c r="D29" s="141"/>
      <c r="E29" s="141" t="s">
        <v>10</v>
      </c>
      <c r="F29" s="141"/>
      <c r="G29" s="29"/>
      <c r="H29" s="29"/>
      <c r="I29" s="6"/>
      <c r="J29" s="6"/>
      <c r="K29" s="84"/>
      <c r="L29" s="103"/>
      <c r="M29" s="84"/>
      <c r="N29" s="84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82</v>
      </c>
      <c r="C30" s="82">
        <v>1.29</v>
      </c>
      <c r="D30" s="90">
        <v>325.75</v>
      </c>
      <c r="E30" s="82">
        <f>C30/D80</f>
        <v>1.7444219066937119</v>
      </c>
      <c r="F30" s="123">
        <f>D30/D80</f>
        <v>440.50033806626095</v>
      </c>
      <c r="G30" s="36"/>
      <c r="H30" s="29"/>
      <c r="J30" s="83"/>
      <c r="K30" s="84"/>
      <c r="L30" s="84"/>
      <c r="M30" s="84"/>
      <c r="N30" s="84"/>
      <c r="O30" s="84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83</v>
      </c>
      <c r="C31" s="82">
        <v>0.53</v>
      </c>
      <c r="D31" s="90">
        <v>328.5</v>
      </c>
      <c r="E31" s="82">
        <f>C31/D80</f>
        <v>0.7167004732927654</v>
      </c>
      <c r="F31" s="123">
        <f>D31/D80</f>
        <v>444.21906693711963</v>
      </c>
      <c r="G31" s="29"/>
      <c r="H31" s="29"/>
      <c r="J31" s="84"/>
      <c r="K31" s="83"/>
      <c r="L31" s="84"/>
      <c r="M31" s="84"/>
      <c r="N31" s="84"/>
      <c r="O31" s="84"/>
      <c r="P31" s="84"/>
      <c r="Q31" s="84"/>
      <c r="R31" s="84"/>
    </row>
    <row r="32" spans="2:18" s="6" customFormat="1" ht="18" customHeight="1">
      <c r="B32" s="85" t="s">
        <v>95</v>
      </c>
      <c r="C32" s="82">
        <v>0.38</v>
      </c>
      <c r="D32" s="90">
        <v>331</v>
      </c>
      <c r="E32" s="82">
        <f>C32/D80</f>
        <v>0.5138607167004733</v>
      </c>
      <c r="F32" s="123">
        <f>D32/D80</f>
        <v>447.59972954699117</v>
      </c>
      <c r="G32" s="29"/>
      <c r="H32" s="29"/>
      <c r="J32" s="84"/>
      <c r="K32" s="84"/>
      <c r="L32" s="83"/>
      <c r="M32" s="84"/>
      <c r="N32" s="84"/>
      <c r="O32" s="84"/>
      <c r="P32" s="84"/>
      <c r="Q32" s="84"/>
      <c r="R32" s="84"/>
    </row>
    <row r="33" spans="2:18" ht="15.75">
      <c r="B33" s="85"/>
      <c r="C33" s="113"/>
      <c r="D33" s="114"/>
      <c r="E33" s="113"/>
      <c r="F33" s="115"/>
      <c r="G33" s="29"/>
      <c r="H33" s="29"/>
      <c r="I33" s="6"/>
      <c r="J33" s="84"/>
      <c r="K33" s="84"/>
      <c r="L33" s="83"/>
      <c r="M33" s="84"/>
      <c r="N33" s="84"/>
      <c r="O33" s="84"/>
      <c r="P33" s="84"/>
      <c r="Q33" s="84"/>
      <c r="R33" s="84"/>
    </row>
    <row r="34" spans="2:18" ht="15.75">
      <c r="B34" s="33" t="s">
        <v>13</v>
      </c>
      <c r="C34" s="131" t="s">
        <v>5</v>
      </c>
      <c r="D34" s="132"/>
      <c r="E34" s="131" t="s">
        <v>6</v>
      </c>
      <c r="F34" s="132"/>
      <c r="G34" s="29"/>
      <c r="H34" s="29"/>
      <c r="I34" s="6"/>
      <c r="J34" s="84"/>
      <c r="K34" s="84"/>
      <c r="L34" s="84"/>
      <c r="M34" s="83"/>
      <c r="N34" s="84"/>
      <c r="O34" s="84"/>
      <c r="P34" s="84"/>
      <c r="Q34" s="84"/>
      <c r="R34" s="84"/>
    </row>
    <row r="35" spans="2:18" s="6" customFormat="1" ht="15.75">
      <c r="B35" s="91" t="s">
        <v>84</v>
      </c>
      <c r="C35" s="127">
        <v>0.046</v>
      </c>
      <c r="D35" s="7">
        <v>3.39</v>
      </c>
      <c r="E35" s="127">
        <f aca="true" t="shared" si="2" ref="E35:F37">C35*58.0164</f>
        <v>2.6687543999999996</v>
      </c>
      <c r="F35" s="13">
        <f t="shared" si="2"/>
        <v>196.67559599999998</v>
      </c>
      <c r="G35" s="108"/>
      <c r="H35" s="29"/>
      <c r="J35" s="84"/>
      <c r="K35" s="84"/>
      <c r="L35" s="84"/>
      <c r="M35" s="84"/>
      <c r="N35" s="83"/>
      <c r="O35" s="84"/>
      <c r="P35" s="84"/>
      <c r="Q35" s="84"/>
      <c r="R35" s="84"/>
    </row>
    <row r="36" spans="2:18" s="6" customFormat="1" ht="15.75">
      <c r="B36" s="91" t="s">
        <v>93</v>
      </c>
      <c r="C36" s="127">
        <v>0.036</v>
      </c>
      <c r="D36" s="7">
        <v>3.346</v>
      </c>
      <c r="E36" s="127">
        <f t="shared" si="2"/>
        <v>2.0885903999999997</v>
      </c>
      <c r="F36" s="13">
        <f t="shared" si="2"/>
        <v>194.1228744</v>
      </c>
      <c r="G36" s="29"/>
      <c r="H36" s="29"/>
      <c r="J36" s="84"/>
      <c r="K36" s="84"/>
      <c r="L36" s="84"/>
      <c r="M36" s="84"/>
      <c r="N36" s="84"/>
      <c r="O36" s="83"/>
      <c r="P36" s="84"/>
      <c r="Q36" s="84"/>
      <c r="R36" s="84"/>
    </row>
    <row r="37" spans="2:18" s="6" customFormat="1" ht="15.75">
      <c r="B37" s="91" t="s">
        <v>97</v>
      </c>
      <c r="C37" s="127">
        <v>0.03</v>
      </c>
      <c r="D37" s="7">
        <v>3.284</v>
      </c>
      <c r="E37" s="127">
        <f t="shared" si="2"/>
        <v>1.740492</v>
      </c>
      <c r="F37" s="13">
        <f t="shared" si="2"/>
        <v>190.52585759999997</v>
      </c>
      <c r="G37" s="29"/>
      <c r="H37" s="29"/>
      <c r="J37" s="84"/>
      <c r="K37" s="84"/>
      <c r="L37" s="84"/>
      <c r="M37" s="84"/>
      <c r="N37" s="84"/>
      <c r="O37" s="84"/>
      <c r="P37" s="83"/>
      <c r="Q37" s="84"/>
      <c r="R37" s="103"/>
    </row>
    <row r="38" spans="2:17" s="6" customFormat="1" ht="15.75">
      <c r="B38" s="30"/>
      <c r="C38" s="81"/>
      <c r="D38" s="7"/>
      <c r="E38" s="81"/>
      <c r="F38" s="7"/>
      <c r="G38" s="29"/>
      <c r="H38" s="29"/>
      <c r="J38" s="84"/>
      <c r="K38" s="84"/>
      <c r="L38" s="84"/>
      <c r="M38" s="84"/>
      <c r="N38" s="84"/>
      <c r="O38" s="84"/>
      <c r="P38" s="84"/>
      <c r="Q38" s="83"/>
    </row>
    <row r="39" spans="2:10" ht="15">
      <c r="B39" s="33" t="s">
        <v>14</v>
      </c>
      <c r="C39" s="131" t="s">
        <v>5</v>
      </c>
      <c r="D39" s="132"/>
      <c r="E39" s="131" t="s">
        <v>6</v>
      </c>
      <c r="F39" s="132"/>
      <c r="G39" s="29"/>
      <c r="H39" s="29"/>
      <c r="I39" s="6"/>
      <c r="J39" s="28"/>
    </row>
    <row r="40" spans="2:13" s="6" customFormat="1" ht="15" customHeight="1">
      <c r="B40" s="91" t="s">
        <v>96</v>
      </c>
      <c r="C40" s="127">
        <v>0.066</v>
      </c>
      <c r="D40" s="14">
        <v>11.872</v>
      </c>
      <c r="E40" s="127">
        <f aca="true" t="shared" si="3" ref="E40:F42">C40*36.7437</f>
        <v>2.4250841999999997</v>
      </c>
      <c r="F40" s="13">
        <f t="shared" si="3"/>
        <v>436.22120639999997</v>
      </c>
      <c r="G40" s="109"/>
      <c r="H40" s="29"/>
      <c r="J40" s="28"/>
      <c r="K40" s="28"/>
      <c r="L40" s="28"/>
      <c r="M40" s="28"/>
    </row>
    <row r="41" spans="2:13" s="6" customFormat="1" ht="15" customHeight="1">
      <c r="B41" s="91" t="s">
        <v>93</v>
      </c>
      <c r="C41" s="127">
        <v>0.172</v>
      </c>
      <c r="D41" s="74">
        <v>11.214</v>
      </c>
      <c r="E41" s="127">
        <f t="shared" si="3"/>
        <v>6.3199163999999985</v>
      </c>
      <c r="F41" s="13">
        <f t="shared" si="3"/>
        <v>412.04385179999997</v>
      </c>
      <c r="G41" s="32"/>
      <c r="H41" s="29"/>
      <c r="K41" s="28"/>
      <c r="L41" s="28"/>
      <c r="M41" s="28"/>
    </row>
    <row r="42" spans="2:13" s="6" customFormat="1" ht="15">
      <c r="B42" s="91" t="s">
        <v>108</v>
      </c>
      <c r="C42" s="127">
        <v>0.156</v>
      </c>
      <c r="D42" s="14">
        <v>11.02</v>
      </c>
      <c r="E42" s="127">
        <f t="shared" si="3"/>
        <v>5.7320172</v>
      </c>
      <c r="F42" s="13">
        <f t="shared" si="3"/>
        <v>404.91557399999994</v>
      </c>
      <c r="G42" s="36"/>
      <c r="H42" s="36"/>
      <c r="I42" s="27"/>
      <c r="K42" s="28"/>
      <c r="L42" s="28"/>
      <c r="M42" s="28"/>
    </row>
    <row r="43" spans="2:13" ht="15">
      <c r="B43" s="30"/>
      <c r="C43" s="81"/>
      <c r="D43" s="5"/>
      <c r="E43" s="81"/>
      <c r="F43" s="5"/>
      <c r="G43" s="36"/>
      <c r="H43" s="36"/>
      <c r="I43" s="27"/>
      <c r="J43" s="6"/>
      <c r="K43" s="28"/>
      <c r="L43" s="28"/>
      <c r="M43" s="28"/>
    </row>
    <row r="44" spans="2:10" ht="15">
      <c r="B44" s="33" t="s">
        <v>15</v>
      </c>
      <c r="C44" s="131" t="s">
        <v>16</v>
      </c>
      <c r="D44" s="132"/>
      <c r="E44" s="131" t="s">
        <v>6</v>
      </c>
      <c r="F44" s="132"/>
      <c r="G44" s="36"/>
      <c r="H44" s="36"/>
      <c r="I44" s="27"/>
      <c r="J44" s="6"/>
    </row>
    <row r="45" spans="2:13" s="27" customFormat="1" ht="15.75" thickBot="1">
      <c r="B45" s="91" t="s">
        <v>89</v>
      </c>
      <c r="C45" s="128">
        <v>4.6</v>
      </c>
      <c r="D45" s="13">
        <v>383.7</v>
      </c>
      <c r="E45" s="128">
        <f aca="true" t="shared" si="4" ref="E45:F47">C45*1.1023</f>
        <v>5.07058</v>
      </c>
      <c r="F45" s="13">
        <f t="shared" si="4"/>
        <v>422.95251</v>
      </c>
      <c r="G45" s="32"/>
      <c r="H45" s="29"/>
      <c r="K45" s="6"/>
      <c r="L45" s="6"/>
      <c r="M45" s="6"/>
    </row>
    <row r="46" spans="2:19" s="27" customFormat="1" ht="15.75" thickBot="1">
      <c r="B46" s="91" t="s">
        <v>93</v>
      </c>
      <c r="C46" s="128">
        <v>7.7</v>
      </c>
      <c r="D46" s="13">
        <v>366.4</v>
      </c>
      <c r="E46" s="128">
        <f t="shared" si="4"/>
        <v>8.48771</v>
      </c>
      <c r="F46" s="13">
        <f t="shared" si="4"/>
        <v>403.88272</v>
      </c>
      <c r="G46" s="37"/>
      <c r="H46" s="37"/>
      <c r="I46" s="28"/>
      <c r="J46" s="6"/>
      <c r="K46" s="6"/>
      <c r="L46" s="62"/>
      <c r="M46" s="64"/>
      <c r="N46" s="64"/>
      <c r="O46" s="64"/>
      <c r="P46" s="64"/>
      <c r="Q46" s="64"/>
      <c r="R46" s="64"/>
      <c r="S46" s="65"/>
    </row>
    <row r="47" spans="2:19" ht="15.75" thickBot="1">
      <c r="B47" s="91" t="s">
        <v>106</v>
      </c>
      <c r="C47" s="128">
        <v>9</v>
      </c>
      <c r="D47" s="13">
        <v>358</v>
      </c>
      <c r="E47" s="128">
        <f t="shared" si="4"/>
        <v>9.9207</v>
      </c>
      <c r="F47" s="13">
        <f t="shared" si="4"/>
        <v>394.6234</v>
      </c>
      <c r="G47" s="37"/>
      <c r="H47" s="37"/>
      <c r="I47" s="28"/>
      <c r="J47" s="6"/>
      <c r="L47" s="63"/>
      <c r="M47" s="66"/>
      <c r="N47" s="67"/>
      <c r="O47" s="67"/>
      <c r="P47" s="67"/>
      <c r="Q47" s="67"/>
      <c r="R47" s="67"/>
      <c r="S47" s="68"/>
    </row>
    <row r="48" spans="2:19" ht="15.75" thickBot="1">
      <c r="B48" s="91"/>
      <c r="C48" s="113"/>
      <c r="D48" s="112"/>
      <c r="E48" s="113"/>
      <c r="F48" s="112"/>
      <c r="G48" s="37"/>
      <c r="H48" s="37"/>
      <c r="I48" s="28"/>
      <c r="J48" s="6"/>
      <c r="L48" s="63"/>
      <c r="M48" s="66"/>
      <c r="N48" s="67"/>
      <c r="O48" s="67"/>
      <c r="P48" s="67"/>
      <c r="Q48" s="67"/>
      <c r="R48" s="67"/>
      <c r="S48" s="68"/>
    </row>
    <row r="49" spans="2:19" ht="15.75" thickBot="1">
      <c r="B49" s="33" t="s">
        <v>17</v>
      </c>
      <c r="C49" s="131" t="s">
        <v>18</v>
      </c>
      <c r="D49" s="132"/>
      <c r="E49" s="131" t="s">
        <v>19</v>
      </c>
      <c r="F49" s="132"/>
      <c r="G49" s="37"/>
      <c r="H49" s="37"/>
      <c r="I49" s="28"/>
      <c r="L49" s="63"/>
      <c r="M49" s="67"/>
      <c r="N49" s="66"/>
      <c r="O49" s="67"/>
      <c r="P49" s="67"/>
      <c r="Q49" s="67"/>
      <c r="R49" s="67"/>
      <c r="S49" s="68"/>
    </row>
    <row r="50" spans="2:21" s="28" customFormat="1" ht="15.75">
      <c r="B50" s="91" t="s">
        <v>89</v>
      </c>
      <c r="C50" s="82">
        <v>0.07</v>
      </c>
      <c r="D50" s="13">
        <v>36.83</v>
      </c>
      <c r="E50" s="82">
        <f aca="true" t="shared" si="5" ref="E50:F52">C50/454*1000</f>
        <v>0.15418502202643172</v>
      </c>
      <c r="F50" s="13">
        <f t="shared" si="5"/>
        <v>81.12334801762114</v>
      </c>
      <c r="G50" s="32"/>
      <c r="H50" s="29"/>
      <c r="J50" s="6"/>
      <c r="K50" s="44"/>
      <c r="L50" s="57"/>
      <c r="M50" s="57"/>
      <c r="N50" s="78"/>
      <c r="O50" s="79"/>
      <c r="P50" s="79"/>
      <c r="Q50" s="79"/>
      <c r="R50" s="79"/>
      <c r="S50" s="79"/>
      <c r="T50" s="79"/>
      <c r="U50" s="79"/>
    </row>
    <row r="51" spans="2:21" s="28" customFormat="1" ht="15.75">
      <c r="B51" s="91" t="s">
        <v>88</v>
      </c>
      <c r="C51" s="82">
        <v>0.07</v>
      </c>
      <c r="D51" s="90">
        <v>36.93</v>
      </c>
      <c r="E51" s="82">
        <f t="shared" si="5"/>
        <v>0.15418502202643172</v>
      </c>
      <c r="F51" s="13">
        <f t="shared" si="5"/>
        <v>81.34361233480176</v>
      </c>
      <c r="G51" s="29"/>
      <c r="H51" s="29"/>
      <c r="I51" s="6"/>
      <c r="J51" s="6"/>
      <c r="K51" s="57"/>
      <c r="L51" s="44"/>
      <c r="M51" s="57"/>
      <c r="N51" s="79"/>
      <c r="O51" s="78"/>
      <c r="P51" s="79"/>
      <c r="Q51" s="79"/>
      <c r="R51" s="79"/>
      <c r="S51" s="79"/>
      <c r="T51" s="79"/>
      <c r="U51" s="79"/>
    </row>
    <row r="52" spans="2:21" ht="15.75">
      <c r="B52" s="91" t="s">
        <v>109</v>
      </c>
      <c r="C52" s="82">
        <v>0.07</v>
      </c>
      <c r="D52" s="90">
        <v>36.92</v>
      </c>
      <c r="E52" s="82">
        <f t="shared" si="5"/>
        <v>0.15418502202643172</v>
      </c>
      <c r="F52" s="13">
        <f t="shared" si="5"/>
        <v>81.3215859030837</v>
      </c>
      <c r="G52" s="29"/>
      <c r="H52" s="29"/>
      <c r="I52" s="6"/>
      <c r="J52" s="103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79"/>
    </row>
    <row r="53" spans="2:21" ht="16.5" thickBot="1">
      <c r="B53" s="30"/>
      <c r="C53" s="113"/>
      <c r="D53" s="116"/>
      <c r="E53" s="113"/>
      <c r="F53" s="112"/>
      <c r="G53" s="29"/>
      <c r="H53" s="29"/>
      <c r="I53" s="6"/>
      <c r="J53" s="103"/>
      <c r="K53" s="104"/>
      <c r="L53" s="104"/>
      <c r="M53" s="104"/>
      <c r="N53" s="104"/>
      <c r="O53" s="104"/>
      <c r="P53" s="104"/>
      <c r="Q53" s="104"/>
      <c r="R53" s="104"/>
      <c r="S53" s="79"/>
      <c r="T53" s="79"/>
      <c r="U53" s="79"/>
    </row>
    <row r="54" spans="2:21" ht="16.5" thickBot="1">
      <c r="B54" s="33" t="s">
        <v>20</v>
      </c>
      <c r="C54" s="131" t="s">
        <v>21</v>
      </c>
      <c r="D54" s="132"/>
      <c r="E54" s="131" t="s">
        <v>6</v>
      </c>
      <c r="F54" s="132"/>
      <c r="G54" s="29"/>
      <c r="H54" s="29"/>
      <c r="I54" s="6"/>
      <c r="J54" s="104"/>
      <c r="K54" s="83"/>
      <c r="L54" s="84"/>
      <c r="M54" s="84"/>
      <c r="N54" s="84"/>
      <c r="O54" s="84"/>
      <c r="P54" s="84"/>
      <c r="Q54" s="84"/>
      <c r="R54" s="84"/>
      <c r="S54" s="87"/>
      <c r="T54" s="87"/>
      <c r="U54" s="88"/>
    </row>
    <row r="55" spans="2:24" s="6" customFormat="1" ht="15.75">
      <c r="B55" s="91" t="s">
        <v>88</v>
      </c>
      <c r="C55" s="147">
        <v>0.12</v>
      </c>
      <c r="D55" s="14">
        <v>12.99</v>
      </c>
      <c r="E55" s="147">
        <f aca="true" t="shared" si="6" ref="E55:F57">C55*22.0462</f>
        <v>2.6455439999999997</v>
      </c>
      <c r="F55" s="13">
        <f t="shared" si="6"/>
        <v>286.380138</v>
      </c>
      <c r="G55" s="32"/>
      <c r="H55" s="29"/>
      <c r="I55" s="103"/>
      <c r="J55" s="104"/>
      <c r="K55" s="104"/>
      <c r="L55" s="104"/>
      <c r="M55" s="104"/>
      <c r="N55" s="104"/>
      <c r="O55" s="104"/>
      <c r="P55" s="104"/>
      <c r="Q55" s="104"/>
      <c r="R55" s="84"/>
      <c r="S55" s="84"/>
      <c r="T55" s="84"/>
      <c r="U55" s="84"/>
      <c r="V55" s="84"/>
      <c r="W55" s="84"/>
      <c r="X55" s="84"/>
    </row>
    <row r="56" spans="2:24" s="6" customFormat="1" ht="15.75">
      <c r="B56" s="91" t="s">
        <v>99</v>
      </c>
      <c r="C56" s="147">
        <v>0.115</v>
      </c>
      <c r="D56" s="14">
        <v>13.21</v>
      </c>
      <c r="E56" s="147">
        <f t="shared" si="6"/>
        <v>2.535313</v>
      </c>
      <c r="F56" s="13">
        <f t="shared" si="6"/>
        <v>291.230302</v>
      </c>
      <c r="G56" s="29"/>
      <c r="H56" s="29"/>
      <c r="I56" s="104"/>
      <c r="J56" s="83"/>
      <c r="K56" s="84"/>
      <c r="L56" s="84"/>
      <c r="M56" s="84"/>
      <c r="N56" s="84"/>
      <c r="O56" s="84"/>
      <c r="P56" s="84"/>
      <c r="Q56" s="84"/>
      <c r="R56" s="84"/>
      <c r="S56" s="92"/>
      <c r="T56" s="92"/>
      <c r="U56" s="92"/>
      <c r="V56" s="92"/>
      <c r="W56" s="84"/>
      <c r="X56" s="84"/>
    </row>
    <row r="57" spans="2:24" ht="15.75">
      <c r="B57" s="91" t="s">
        <v>110</v>
      </c>
      <c r="C57" s="147">
        <v>0.12</v>
      </c>
      <c r="D57" s="14">
        <v>13.39</v>
      </c>
      <c r="E57" s="147">
        <f t="shared" si="6"/>
        <v>2.6455439999999997</v>
      </c>
      <c r="F57" s="13">
        <f t="shared" si="6"/>
        <v>295.198618</v>
      </c>
      <c r="G57" s="29"/>
      <c r="H57" s="29"/>
      <c r="I57" s="104"/>
      <c r="J57" s="84"/>
      <c r="K57" s="83"/>
      <c r="L57" s="84"/>
      <c r="M57" s="84"/>
      <c r="N57" s="84"/>
      <c r="O57" s="84"/>
      <c r="P57" s="84"/>
      <c r="Q57" s="84"/>
      <c r="R57" s="104"/>
      <c r="S57" s="97"/>
      <c r="T57" s="97"/>
      <c r="U57" s="97"/>
      <c r="V57" s="92"/>
      <c r="W57" s="84"/>
      <c r="X57" s="84"/>
    </row>
    <row r="58" spans="2:24" ht="15.75">
      <c r="B58" s="91"/>
      <c r="C58" s="117"/>
      <c r="D58" s="118"/>
      <c r="E58" s="117"/>
      <c r="F58" s="118"/>
      <c r="G58" s="29"/>
      <c r="H58" s="29"/>
      <c r="I58" s="104"/>
      <c r="J58" s="84"/>
      <c r="K58" s="83"/>
      <c r="L58" s="84"/>
      <c r="M58" s="84"/>
      <c r="N58" s="84"/>
      <c r="O58" s="84"/>
      <c r="P58" s="84"/>
      <c r="Q58" s="84"/>
      <c r="R58" s="104"/>
      <c r="S58" s="97"/>
      <c r="T58" s="97"/>
      <c r="U58" s="97"/>
      <c r="V58" s="92"/>
      <c r="W58" s="84"/>
      <c r="X58" s="84"/>
    </row>
    <row r="59" spans="2:25" ht="15.75" customHeight="1">
      <c r="B59" s="33" t="s">
        <v>22</v>
      </c>
      <c r="C59" s="131" t="s">
        <v>23</v>
      </c>
      <c r="D59" s="132"/>
      <c r="E59" s="131" t="s">
        <v>24</v>
      </c>
      <c r="F59" s="132"/>
      <c r="H59" s="29"/>
      <c r="I59" s="103"/>
      <c r="J59" s="104"/>
      <c r="K59" s="104"/>
      <c r="L59" s="104"/>
      <c r="M59" s="104"/>
      <c r="N59" s="104"/>
      <c r="O59" s="104"/>
      <c r="P59" s="104"/>
      <c r="Q59" s="104"/>
      <c r="R59" s="84"/>
      <c r="S59" s="97"/>
      <c r="T59" s="97"/>
      <c r="U59" s="97"/>
      <c r="V59" s="92"/>
      <c r="W59" s="84"/>
      <c r="X59" s="84"/>
      <c r="Y59" s="61"/>
    </row>
    <row r="60" spans="2:25" s="6" customFormat="1" ht="15.75" customHeight="1">
      <c r="B60" s="91" t="s">
        <v>89</v>
      </c>
      <c r="C60" s="126">
        <v>0.001</v>
      </c>
      <c r="D60" s="53">
        <v>2.1</v>
      </c>
      <c r="E60" s="126">
        <f aca="true" t="shared" si="7" ref="E60:F62">C60/3.785</f>
        <v>0.0002642007926023778</v>
      </c>
      <c r="F60" s="13">
        <f t="shared" si="7"/>
        <v>0.5548216644649934</v>
      </c>
      <c r="G60" s="32"/>
      <c r="H60" s="29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97"/>
      <c r="T60" s="97"/>
      <c r="U60" s="97"/>
      <c r="V60" s="92"/>
      <c r="W60" s="84"/>
      <c r="X60" s="84"/>
      <c r="Y60" s="60"/>
    </row>
    <row r="61" spans="2:25" s="6" customFormat="1" ht="16.5" customHeight="1">
      <c r="B61" s="91" t="s">
        <v>93</v>
      </c>
      <c r="C61" s="147">
        <v>0.003</v>
      </c>
      <c r="D61" s="74">
        <v>2.003</v>
      </c>
      <c r="E61" s="147">
        <f t="shared" si="7"/>
        <v>0.0007926023778071334</v>
      </c>
      <c r="F61" s="13">
        <f t="shared" si="7"/>
        <v>0.5291941875825628</v>
      </c>
      <c r="G61" s="29"/>
      <c r="H61" s="29"/>
      <c r="I61" s="104"/>
      <c r="J61" s="83"/>
      <c r="K61" s="84"/>
      <c r="L61" s="84"/>
      <c r="M61" s="84"/>
      <c r="N61" s="84"/>
      <c r="O61" s="84"/>
      <c r="P61" s="84"/>
      <c r="Q61" s="84"/>
      <c r="R61" s="84"/>
      <c r="S61" s="97"/>
      <c r="T61" s="97"/>
      <c r="U61" s="97"/>
      <c r="V61" s="95"/>
      <c r="W61" s="84"/>
      <c r="X61" s="84"/>
      <c r="Y61" s="60"/>
    </row>
    <row r="62" spans="2:25" s="6" customFormat="1" ht="16.5" customHeight="1">
      <c r="B62" s="91" t="s">
        <v>101</v>
      </c>
      <c r="C62" s="147">
        <v>0.004</v>
      </c>
      <c r="D62" s="74">
        <v>1.91</v>
      </c>
      <c r="E62" s="147">
        <f t="shared" si="7"/>
        <v>0.0010568031704095112</v>
      </c>
      <c r="F62" s="13">
        <f t="shared" si="7"/>
        <v>0.5046235138705416</v>
      </c>
      <c r="G62" s="29"/>
      <c r="H62" s="29"/>
      <c r="I62" s="104"/>
      <c r="J62" s="84"/>
      <c r="K62" s="83"/>
      <c r="L62" s="84"/>
      <c r="M62" s="84"/>
      <c r="N62" s="84"/>
      <c r="O62" s="84"/>
      <c r="P62" s="84"/>
      <c r="Q62" s="84"/>
      <c r="R62" s="84"/>
      <c r="S62" s="97"/>
      <c r="T62" s="97"/>
      <c r="U62" s="97"/>
      <c r="V62" s="95"/>
      <c r="W62" s="84"/>
      <c r="X62" s="84"/>
      <c r="Y62" s="60"/>
    </row>
    <row r="63" spans="2:25" ht="15.75">
      <c r="B63" s="30"/>
      <c r="C63" s="80"/>
      <c r="D63" s="5"/>
      <c r="E63" s="16"/>
      <c r="F63" s="5"/>
      <c r="G63" s="29"/>
      <c r="H63" s="29"/>
      <c r="I63" s="104"/>
      <c r="J63" s="84"/>
      <c r="K63" s="84"/>
      <c r="L63" s="83"/>
      <c r="M63" s="84"/>
      <c r="N63" s="84"/>
      <c r="O63" s="84"/>
      <c r="P63" s="84"/>
      <c r="Q63" s="84"/>
      <c r="R63" s="84"/>
      <c r="S63" s="104"/>
      <c r="U63" s="97"/>
      <c r="V63" s="92"/>
      <c r="W63" s="83"/>
      <c r="X63" s="84"/>
      <c r="Y63" s="61"/>
    </row>
    <row r="64" spans="2:25" ht="15.75" customHeight="1">
      <c r="B64" s="33" t="s">
        <v>25</v>
      </c>
      <c r="C64" s="131" t="s">
        <v>26</v>
      </c>
      <c r="D64" s="132"/>
      <c r="E64" s="131" t="s">
        <v>27</v>
      </c>
      <c r="F64" s="132"/>
      <c r="G64" s="38"/>
      <c r="H64" s="29"/>
      <c r="I64" s="104"/>
      <c r="J64" s="84"/>
      <c r="K64" s="84"/>
      <c r="L64" s="84"/>
      <c r="M64" s="83"/>
      <c r="N64" s="84"/>
      <c r="O64" s="84"/>
      <c r="P64" s="84"/>
      <c r="Q64" s="84"/>
      <c r="R64" s="84"/>
      <c r="S64" s="84"/>
      <c r="U64" s="97"/>
      <c r="V64" s="92"/>
      <c r="W64" s="84"/>
      <c r="X64" s="83"/>
      <c r="Y64" s="61"/>
    </row>
    <row r="65" spans="2:25" s="6" customFormat="1" ht="15.75">
      <c r="B65" s="86" t="s">
        <v>92</v>
      </c>
      <c r="C65" s="148">
        <v>0</v>
      </c>
      <c r="D65" s="89">
        <v>1.835</v>
      </c>
      <c r="E65" s="148">
        <f aca="true" t="shared" si="8" ref="E65:F67">C65/454*1000</f>
        <v>0</v>
      </c>
      <c r="F65" s="55">
        <f t="shared" si="8"/>
        <v>4.041850220264317</v>
      </c>
      <c r="G65" s="29"/>
      <c r="H65" s="29"/>
      <c r="I65" s="104"/>
      <c r="J65" s="84"/>
      <c r="K65" s="84"/>
      <c r="L65" s="84"/>
      <c r="M65" s="84"/>
      <c r="N65" s="83"/>
      <c r="O65" s="84"/>
      <c r="P65" s="84"/>
      <c r="Q65" s="84"/>
      <c r="R65" s="84"/>
      <c r="S65" s="84"/>
      <c r="T65" s="84"/>
      <c r="U65" s="97"/>
      <c r="V65" s="92"/>
      <c r="W65" s="92"/>
      <c r="X65" s="92"/>
      <c r="Y65" s="60"/>
    </row>
    <row r="66" spans="2:25" s="6" customFormat="1" ht="16.5" customHeight="1">
      <c r="B66" s="86" t="s">
        <v>102</v>
      </c>
      <c r="C66" s="148">
        <v>0</v>
      </c>
      <c r="D66" s="89">
        <v>1.77</v>
      </c>
      <c r="E66" s="148">
        <f>C66/454*1000</f>
        <v>0</v>
      </c>
      <c r="F66" s="55">
        <f t="shared" si="8"/>
        <v>3.8986784140969166</v>
      </c>
      <c r="G66" s="29"/>
      <c r="H66" s="29"/>
      <c r="I66" s="104"/>
      <c r="J66" s="84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97"/>
      <c r="V66" s="92"/>
      <c r="W66" s="92"/>
      <c r="X66" s="92"/>
      <c r="Y66" s="60"/>
    </row>
    <row r="67" spans="2:25" s="6" customFormat="1" ht="15.75">
      <c r="B67" s="86" t="s">
        <v>103</v>
      </c>
      <c r="C67" s="126">
        <v>0.25</v>
      </c>
      <c r="D67" s="89">
        <v>1.6875</v>
      </c>
      <c r="E67" s="126">
        <f t="shared" si="8"/>
        <v>0.5506607929515419</v>
      </c>
      <c r="F67" s="55">
        <f t="shared" si="8"/>
        <v>3.716960352422907</v>
      </c>
      <c r="G67" s="32"/>
      <c r="H67" s="29"/>
      <c r="I67" s="104"/>
      <c r="J67" s="84"/>
      <c r="K67" s="84"/>
      <c r="L67" s="84"/>
      <c r="M67" s="84"/>
      <c r="N67" s="84"/>
      <c r="O67" s="84"/>
      <c r="P67" s="83"/>
      <c r="Q67" s="84"/>
      <c r="R67" s="84"/>
      <c r="S67" s="84"/>
      <c r="T67" s="84"/>
      <c r="U67" s="97"/>
      <c r="V67" s="95"/>
      <c r="W67" s="84"/>
      <c r="X67" s="92"/>
      <c r="Y67" s="60"/>
    </row>
    <row r="68" spans="2:25" s="6" customFormat="1" ht="15.75" customHeight="1">
      <c r="B68" s="86"/>
      <c r="C68" s="16"/>
      <c r="D68" s="14"/>
      <c r="E68" s="99"/>
      <c r="F68" s="14"/>
      <c r="G68" s="29"/>
      <c r="H68" s="29"/>
      <c r="I68" s="104"/>
      <c r="J68" s="84"/>
      <c r="K68" s="84"/>
      <c r="L68" s="84"/>
      <c r="M68" s="84"/>
      <c r="N68" s="84"/>
      <c r="O68" s="84"/>
      <c r="P68" s="84"/>
      <c r="Q68" s="83"/>
      <c r="R68" s="84"/>
      <c r="S68" s="84"/>
      <c r="T68" s="84"/>
      <c r="U68" s="97"/>
      <c r="V68" s="92"/>
      <c r="W68" s="84"/>
      <c r="X68" s="92"/>
      <c r="Y68" s="60"/>
    </row>
    <row r="69" spans="2:25" ht="15.75">
      <c r="B69" s="33" t="s">
        <v>28</v>
      </c>
      <c r="C69" s="133" t="s">
        <v>26</v>
      </c>
      <c r="D69" s="133"/>
      <c r="E69" s="131" t="s">
        <v>29</v>
      </c>
      <c r="F69" s="132"/>
      <c r="G69" s="29"/>
      <c r="H69" s="29"/>
      <c r="I69" s="104"/>
      <c r="J69" s="84"/>
      <c r="K69" s="84"/>
      <c r="L69" s="84"/>
      <c r="M69" s="84"/>
      <c r="N69" s="84"/>
      <c r="O69" s="84"/>
      <c r="P69" s="83"/>
      <c r="Q69" s="84"/>
      <c r="R69" s="83"/>
      <c r="S69" s="84"/>
      <c r="T69" s="84"/>
      <c r="U69" s="97"/>
      <c r="V69" s="92"/>
      <c r="W69" s="84"/>
      <c r="X69" s="92"/>
      <c r="Y69" s="61"/>
    </row>
    <row r="70" spans="2:25" s="6" customFormat="1" ht="15.75" customHeight="1">
      <c r="B70" s="85" t="s">
        <v>81</v>
      </c>
      <c r="C70" s="15"/>
      <c r="D70" s="24"/>
      <c r="E70" s="128">
        <v>0.11</v>
      </c>
      <c r="F70" s="90">
        <v>450.2</v>
      </c>
      <c r="G70" s="58"/>
      <c r="H70" s="29"/>
      <c r="I70" s="104"/>
      <c r="J70" s="84"/>
      <c r="K70" s="84"/>
      <c r="L70" s="84"/>
      <c r="M70" s="84"/>
      <c r="N70" s="84"/>
      <c r="O70" s="84"/>
      <c r="P70" s="84"/>
      <c r="Q70" s="83"/>
      <c r="R70" s="84"/>
      <c r="S70" s="83"/>
      <c r="T70" s="84"/>
      <c r="U70" s="97"/>
      <c r="V70" s="92"/>
      <c r="W70" s="84"/>
      <c r="X70" s="95"/>
      <c r="Y70" s="60"/>
    </row>
    <row r="71" spans="2:24" s="6" customFormat="1" ht="15.75" customHeight="1">
      <c r="B71" s="85" t="s">
        <v>85</v>
      </c>
      <c r="C71" s="73"/>
      <c r="D71" s="24"/>
      <c r="E71" s="82">
        <v>0.33</v>
      </c>
      <c r="F71" s="90">
        <v>452.8</v>
      </c>
      <c r="G71" s="58"/>
      <c r="H71" s="29"/>
      <c r="I71" s="110"/>
      <c r="J71"/>
      <c r="K71"/>
      <c r="L71"/>
      <c r="M71"/>
      <c r="N71"/>
      <c r="O71"/>
      <c r="P71"/>
      <c r="Q71"/>
      <c r="R71" s="84"/>
      <c r="S71" s="84"/>
      <c r="T71" s="103"/>
      <c r="U71" s="97"/>
      <c r="V71" s="92"/>
      <c r="W71" s="84"/>
      <c r="X71" s="84"/>
    </row>
    <row r="72" spans="2:24" s="6" customFormat="1" ht="15.75">
      <c r="B72" s="85" t="s">
        <v>86</v>
      </c>
      <c r="C72" s="94">
        <v>0.0014</v>
      </c>
      <c r="D72" s="125">
        <v>0.1707</v>
      </c>
      <c r="E72" s="94">
        <f>C72/454*1000000</f>
        <v>3.0837004405286343</v>
      </c>
      <c r="F72" s="90">
        <v>482.3</v>
      </c>
      <c r="G72" s="32"/>
      <c r="H72" s="29"/>
      <c r="I72" s="110"/>
      <c r="J72"/>
      <c r="K72"/>
      <c r="L72"/>
      <c r="M72"/>
      <c r="N72"/>
      <c r="O72"/>
      <c r="P72"/>
      <c r="Q72"/>
      <c r="R72" s="84"/>
      <c r="S72" s="96"/>
      <c r="T72" s="97"/>
      <c r="U72" s="97"/>
      <c r="V72" s="92"/>
      <c r="W72" s="83"/>
      <c r="X72" s="84"/>
    </row>
    <row r="73" spans="2:24" s="6" customFormat="1" ht="15.75">
      <c r="B73" s="85" t="s">
        <v>104</v>
      </c>
      <c r="C73" s="94">
        <v>0.0013</v>
      </c>
      <c r="D73" s="125">
        <v>0.1855</v>
      </c>
      <c r="E73" s="94">
        <f>C73/454*1000000</f>
        <v>2.8634361233480172</v>
      </c>
      <c r="F73" s="90">
        <f>D73/454*1000000</f>
        <v>408.59030837004406</v>
      </c>
      <c r="G73" s="39"/>
      <c r="H73" s="39"/>
      <c r="I73" s="25"/>
      <c r="J73" s="104"/>
      <c r="K73" s="84"/>
      <c r="L73" s="84"/>
      <c r="M73" s="84"/>
      <c r="N73" s="84"/>
      <c r="O73" s="83"/>
      <c r="P73" s="84"/>
      <c r="Q73" s="84"/>
      <c r="R73" s="84"/>
      <c r="S73" s="97"/>
      <c r="T73" s="96"/>
      <c r="U73" s="97"/>
      <c r="V73" s="92"/>
      <c r="W73" s="84"/>
      <c r="X73" s="83"/>
    </row>
    <row r="74" spans="2:24" s="6" customFormat="1" ht="16.5" thickBot="1">
      <c r="B74" s="30"/>
      <c r="C74" s="94"/>
      <c r="D74" s="14"/>
      <c r="E74" s="94"/>
      <c r="F74" s="14"/>
      <c r="G74" s="29"/>
      <c r="H74" s="29"/>
      <c r="J74" s="104"/>
      <c r="K74" s="84"/>
      <c r="L74" s="84"/>
      <c r="M74" s="84"/>
      <c r="N74" s="84"/>
      <c r="O74" s="84"/>
      <c r="P74" s="83"/>
      <c r="Q74" s="84"/>
      <c r="R74" s="84"/>
      <c r="S74" s="97"/>
      <c r="T74" s="97"/>
      <c r="U74" s="96"/>
      <c r="V74" s="98"/>
      <c r="W74" s="57"/>
      <c r="X74" s="68"/>
    </row>
    <row r="75" spans="2:24" s="6" customFormat="1" ht="15.75" customHeight="1" thickBot="1">
      <c r="B75" s="17"/>
      <c r="C75" s="26"/>
      <c r="D75" s="18"/>
      <c r="E75" s="18"/>
      <c r="F75" s="18"/>
      <c r="J75" s="104"/>
      <c r="K75" s="84"/>
      <c r="L75" s="84"/>
      <c r="M75" s="84"/>
      <c r="N75" s="84"/>
      <c r="O75" s="84"/>
      <c r="P75" s="84"/>
      <c r="Q75" s="83"/>
      <c r="R75" s="84"/>
      <c r="S75" s="96"/>
      <c r="T75" s="97"/>
      <c r="U75" s="95"/>
      <c r="V75" s="100"/>
      <c r="W75" s="57"/>
      <c r="X75" s="68"/>
    </row>
    <row r="76" spans="2:24" s="6" customFormat="1" ht="15.75" customHeight="1" thickBot="1">
      <c r="B76" s="17"/>
      <c r="C76" s="26"/>
      <c r="D76" s="18"/>
      <c r="E76" s="18"/>
      <c r="F76" s="18"/>
      <c r="J76" s="104"/>
      <c r="K76" s="84"/>
      <c r="L76" s="84"/>
      <c r="M76" s="84"/>
      <c r="N76" s="84"/>
      <c r="O76" s="84"/>
      <c r="P76" s="84"/>
      <c r="Q76" s="84"/>
      <c r="R76" s="83"/>
      <c r="S76" s="97"/>
      <c r="T76" s="96"/>
      <c r="U76" s="98"/>
      <c r="V76" s="101"/>
      <c r="W76" s="57"/>
      <c r="X76" s="68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10"/>
      <c r="K77"/>
      <c r="L77"/>
      <c r="M77"/>
      <c r="N77"/>
      <c r="O77"/>
      <c r="P77"/>
      <c r="Q77"/>
      <c r="R77"/>
      <c r="S77" s="93"/>
      <c r="T77" s="102"/>
      <c r="U77" s="98"/>
      <c r="V77" s="75"/>
      <c r="W77" s="57"/>
      <c r="X77" s="68"/>
    </row>
    <row r="78" spans="2:24" s="6" customFormat="1" ht="16.5" customHeight="1" thickBot="1">
      <c r="B78" s="19"/>
      <c r="C78" s="19"/>
      <c r="D78" s="56" t="s">
        <v>31</v>
      </c>
      <c r="E78" s="56" t="s">
        <v>32</v>
      </c>
      <c r="F78" s="56" t="s">
        <v>33</v>
      </c>
      <c r="G78" s="56" t="s">
        <v>34</v>
      </c>
      <c r="H78" s="56" t="s">
        <v>35</v>
      </c>
      <c r="I78" s="56" t="s">
        <v>36</v>
      </c>
      <c r="J78" s="56" t="s">
        <v>37</v>
      </c>
      <c r="K78" s="56" t="s">
        <v>38</v>
      </c>
      <c r="L78" s="63"/>
      <c r="M78" s="57"/>
      <c r="N78" s="72"/>
      <c r="O78" s="72"/>
      <c r="P78" s="72"/>
      <c r="Q78" s="72"/>
      <c r="R78" s="72"/>
      <c r="S78" s="71"/>
      <c r="T78" s="72"/>
      <c r="U78" s="72"/>
      <c r="V78" s="75"/>
      <c r="W78" s="57"/>
      <c r="X78" s="68"/>
    </row>
    <row r="79" spans="2:24" s="6" customFormat="1" ht="12.75" customHeight="1" thickBot="1">
      <c r="B79" s="21"/>
      <c r="C79" s="21" t="s">
        <v>39</v>
      </c>
      <c r="D79" s="105" t="s">
        <v>91</v>
      </c>
      <c r="E79" s="106">
        <v>1.3523</v>
      </c>
      <c r="F79" s="106">
        <v>0.0099</v>
      </c>
      <c r="G79" s="106">
        <v>1.7136</v>
      </c>
      <c r="H79" s="106">
        <v>1.1132</v>
      </c>
      <c r="I79" s="106">
        <v>0.9314</v>
      </c>
      <c r="J79" s="106">
        <v>0.9373</v>
      </c>
      <c r="K79" s="106">
        <v>0.129</v>
      </c>
      <c r="L79" s="57"/>
      <c r="M79" s="57"/>
      <c r="N79" s="72"/>
      <c r="O79" s="72"/>
      <c r="P79" s="72"/>
      <c r="Q79" s="72"/>
      <c r="R79" s="72"/>
      <c r="S79" s="72"/>
      <c r="T79" s="71"/>
      <c r="U79" s="72"/>
      <c r="V79" s="76"/>
      <c r="W79" s="57"/>
      <c r="X79" s="70"/>
    </row>
    <row r="80" spans="2:23" s="6" customFormat="1" ht="16.5" customHeight="1">
      <c r="B80" s="20"/>
      <c r="C80" s="20" t="s">
        <v>40</v>
      </c>
      <c r="D80" s="107">
        <v>0.7395</v>
      </c>
      <c r="E80" s="107" t="s">
        <v>91</v>
      </c>
      <c r="F80" s="107">
        <v>0.0073</v>
      </c>
      <c r="G80" s="107">
        <v>1.2671</v>
      </c>
      <c r="H80" s="107">
        <v>0.8232</v>
      </c>
      <c r="I80" s="107">
        <v>0.6887</v>
      </c>
      <c r="J80" s="107">
        <v>0.6931</v>
      </c>
      <c r="K80" s="107">
        <v>0.0954</v>
      </c>
      <c r="L80" s="44"/>
      <c r="M80" s="57"/>
      <c r="N80" s="72"/>
      <c r="O80" s="72"/>
      <c r="P80" s="72"/>
      <c r="Q80" s="72"/>
      <c r="R80" s="72"/>
      <c r="S80" s="72"/>
      <c r="T80" s="72"/>
      <c r="U80" s="71"/>
      <c r="V80" s="57"/>
      <c r="W80" s="44"/>
    </row>
    <row r="81" spans="2:23" s="6" customFormat="1" ht="15.75" customHeight="1" thickBot="1">
      <c r="B81" s="21"/>
      <c r="C81" s="21" t="s">
        <v>41</v>
      </c>
      <c r="D81" s="106">
        <v>101.52</v>
      </c>
      <c r="E81" s="106">
        <v>137.29</v>
      </c>
      <c r="F81" s="106" t="s">
        <v>91</v>
      </c>
      <c r="G81" s="106">
        <v>173.956</v>
      </c>
      <c r="H81" s="106">
        <v>113.019</v>
      </c>
      <c r="I81" s="106">
        <v>94.547</v>
      </c>
      <c r="J81" s="106">
        <v>95.155</v>
      </c>
      <c r="K81" s="106">
        <v>13.0977</v>
      </c>
      <c r="L81" s="57"/>
      <c r="M81" s="71"/>
      <c r="N81" s="72"/>
      <c r="O81" s="72"/>
      <c r="P81" s="72"/>
      <c r="Q81" s="72"/>
      <c r="R81" s="72"/>
      <c r="S81" s="72"/>
      <c r="T81" s="72"/>
      <c r="U81" s="67"/>
      <c r="V81" s="68"/>
      <c r="W81" s="57"/>
    </row>
    <row r="82" spans="2:23" s="6" customFormat="1" ht="16.5" thickBot="1">
      <c r="B82" s="20"/>
      <c r="C82" s="20" t="s">
        <v>42</v>
      </c>
      <c r="D82" s="107">
        <v>0.5836</v>
      </c>
      <c r="E82" s="107">
        <v>0.7893</v>
      </c>
      <c r="F82" s="107">
        <v>0.0057</v>
      </c>
      <c r="G82" s="107" t="s">
        <v>91</v>
      </c>
      <c r="H82" s="107">
        <v>0.6496</v>
      </c>
      <c r="I82" s="107">
        <v>0.5435</v>
      </c>
      <c r="J82" s="107">
        <v>0.5471</v>
      </c>
      <c r="K82" s="107">
        <v>0.0753</v>
      </c>
      <c r="L82" s="57"/>
      <c r="M82" s="72"/>
      <c r="N82" s="71"/>
      <c r="O82" s="72"/>
      <c r="P82" s="72"/>
      <c r="Q82" s="72"/>
      <c r="R82" s="72"/>
      <c r="S82" s="72"/>
      <c r="T82" s="72"/>
      <c r="U82" s="67"/>
      <c r="V82" s="68"/>
      <c r="W82" s="57"/>
    </row>
    <row r="83" spans="2:23" s="6" customFormat="1" ht="16.5" thickBot="1">
      <c r="B83" s="21"/>
      <c r="C83" s="21" t="s">
        <v>43</v>
      </c>
      <c r="D83" s="106">
        <v>0.8983</v>
      </c>
      <c r="E83" s="106">
        <v>1.2148</v>
      </c>
      <c r="F83" s="106">
        <v>0.0088</v>
      </c>
      <c r="G83" s="106">
        <v>1.5392</v>
      </c>
      <c r="H83" s="106" t="s">
        <v>91</v>
      </c>
      <c r="I83" s="106">
        <v>0.8366</v>
      </c>
      <c r="J83" s="106">
        <v>0.842</v>
      </c>
      <c r="K83" s="106">
        <v>0.1159</v>
      </c>
      <c r="L83" s="57"/>
      <c r="M83" s="72"/>
      <c r="N83" s="72"/>
      <c r="O83" s="71"/>
      <c r="P83" s="72"/>
      <c r="Q83" s="72"/>
      <c r="R83" s="72"/>
      <c r="S83" s="72"/>
      <c r="T83" s="72"/>
      <c r="U83" s="66"/>
      <c r="V83" s="68"/>
      <c r="W83" s="44"/>
    </row>
    <row r="84" spans="2:23" s="6" customFormat="1" ht="16.5" thickBot="1">
      <c r="B84" s="20"/>
      <c r="C84" s="20" t="s">
        <v>44</v>
      </c>
      <c r="D84" s="107">
        <v>1.0736</v>
      </c>
      <c r="E84" s="107">
        <v>1.452</v>
      </c>
      <c r="F84" s="107">
        <v>0.0106</v>
      </c>
      <c r="G84" s="107">
        <v>1.8399</v>
      </c>
      <c r="H84" s="107">
        <v>1.1953</v>
      </c>
      <c r="I84" s="107" t="s">
        <v>91</v>
      </c>
      <c r="J84" s="107">
        <v>1.0064</v>
      </c>
      <c r="K84" s="107">
        <v>0.1385</v>
      </c>
      <c r="L84" s="57"/>
      <c r="M84" s="72"/>
      <c r="N84" s="72"/>
      <c r="O84" s="72"/>
      <c r="P84" s="71"/>
      <c r="Q84" s="72"/>
      <c r="R84" s="72"/>
      <c r="S84" s="72"/>
      <c r="T84" s="72"/>
      <c r="U84" s="67"/>
      <c r="V84" s="70"/>
      <c r="W84" s="57"/>
    </row>
    <row r="85" spans="2:23" s="6" customFormat="1" ht="15.75">
      <c r="B85" s="21"/>
      <c r="C85" s="21" t="s">
        <v>45</v>
      </c>
      <c r="D85" s="106">
        <v>1.0668</v>
      </c>
      <c r="E85" s="106">
        <v>1.4427</v>
      </c>
      <c r="F85" s="106">
        <v>0.0105</v>
      </c>
      <c r="G85" s="106">
        <v>1.8281</v>
      </c>
      <c r="H85" s="106">
        <v>1.1876</v>
      </c>
      <c r="I85" s="106">
        <v>0.9936</v>
      </c>
      <c r="J85" s="106" t="s">
        <v>91</v>
      </c>
      <c r="K85" s="106">
        <v>0.1376</v>
      </c>
      <c r="L85" s="57"/>
      <c r="M85" s="72"/>
      <c r="N85" s="72"/>
      <c r="O85" s="72"/>
      <c r="P85" s="72"/>
      <c r="Q85" s="71"/>
      <c r="R85" s="72"/>
      <c r="S85" s="72"/>
      <c r="T85" s="72"/>
      <c r="U85" s="57"/>
      <c r="V85" s="44"/>
      <c r="W85" s="57"/>
    </row>
    <row r="86" spans="2:23" s="6" customFormat="1" ht="15.75">
      <c r="B86" s="20"/>
      <c r="C86" s="20" t="s">
        <v>46</v>
      </c>
      <c r="D86" s="107">
        <v>7.7508</v>
      </c>
      <c r="E86" s="107">
        <v>10.4817</v>
      </c>
      <c r="F86" s="107">
        <v>0.0763</v>
      </c>
      <c r="G86" s="107">
        <v>13.2817</v>
      </c>
      <c r="H86" s="107">
        <v>8.6286</v>
      </c>
      <c r="I86" s="107">
        <v>7.2188</v>
      </c>
      <c r="J86" s="107">
        <v>7.2654</v>
      </c>
      <c r="K86" s="107" t="s">
        <v>91</v>
      </c>
      <c r="L86" s="57"/>
      <c r="M86" s="72"/>
      <c r="N86" s="72"/>
      <c r="O86" s="72"/>
      <c r="P86" s="72"/>
      <c r="Q86" s="72"/>
      <c r="R86" s="71"/>
      <c r="S86" s="72"/>
      <c r="T86" s="72"/>
      <c r="U86" s="44"/>
      <c r="V86" s="57"/>
      <c r="W86" s="44"/>
    </row>
    <row r="87" spans="2:21" ht="16.5" thickBot="1">
      <c r="B87" s="8"/>
      <c r="C87" s="9"/>
      <c r="D87" s="9"/>
      <c r="E87" s="9"/>
      <c r="F87" s="9"/>
      <c r="L87" s="57"/>
      <c r="M87" s="72"/>
      <c r="N87" s="72"/>
      <c r="O87" s="72"/>
      <c r="P87" s="72"/>
      <c r="Q87" s="72"/>
      <c r="R87" s="72"/>
      <c r="S87" s="71"/>
      <c r="T87" s="72"/>
      <c r="U87" s="68"/>
    </row>
    <row r="88" spans="2:21" ht="16.5" customHeight="1" thickBot="1">
      <c r="B88" s="10" t="s">
        <v>47</v>
      </c>
      <c r="E88" s="46"/>
      <c r="F88" s="46"/>
      <c r="G88" s="47"/>
      <c r="H88" s="47"/>
      <c r="I88" s="46"/>
      <c r="J88" s="46"/>
      <c r="M88" s="72"/>
      <c r="N88" s="72"/>
      <c r="O88" s="72"/>
      <c r="P88" s="72"/>
      <c r="Q88" s="72"/>
      <c r="R88" s="72"/>
      <c r="S88" s="72"/>
      <c r="T88" s="71"/>
      <c r="U88" s="68"/>
    </row>
    <row r="89" spans="2:21" ht="15.75" customHeight="1" thickBot="1">
      <c r="B89" s="1" t="s">
        <v>48</v>
      </c>
      <c r="E89" s="46"/>
      <c r="F89" s="49"/>
      <c r="G89" s="50"/>
      <c r="H89" s="51"/>
      <c r="I89" s="46"/>
      <c r="J89" s="46"/>
      <c r="M89" s="57"/>
      <c r="N89" s="63"/>
      <c r="O89" s="67"/>
      <c r="P89" s="67"/>
      <c r="Q89" s="67"/>
      <c r="R89" s="67"/>
      <c r="S89" s="67"/>
      <c r="T89" s="67"/>
      <c r="U89" s="69"/>
    </row>
    <row r="90" spans="2:10" ht="15" customHeight="1">
      <c r="B90" s="1" t="s">
        <v>49</v>
      </c>
      <c r="E90" s="46"/>
      <c r="F90" s="48"/>
      <c r="G90" s="47"/>
      <c r="H90" s="47"/>
      <c r="I90" s="46"/>
      <c r="J90" s="46"/>
    </row>
    <row r="91" spans="2:10" ht="15">
      <c r="B91" s="1" t="s">
        <v>50</v>
      </c>
      <c r="E91" s="46"/>
      <c r="F91" s="46"/>
      <c r="G91" s="47"/>
      <c r="H91" s="47"/>
      <c r="I91" s="46"/>
      <c r="J91" s="46"/>
    </row>
    <row r="92" spans="2:10" ht="15">
      <c r="B92" s="1" t="s">
        <v>51</v>
      </c>
      <c r="E92" s="46"/>
      <c r="F92" s="46"/>
      <c r="G92" s="47"/>
      <c r="H92" s="47"/>
      <c r="I92" s="46"/>
      <c r="J92" s="46"/>
    </row>
    <row r="93" ht="15">
      <c r="B93" s="1" t="s">
        <v>52</v>
      </c>
    </row>
    <row r="94" spans="2:13" ht="15.75">
      <c r="B94" s="1" t="s">
        <v>53</v>
      </c>
      <c r="M94" s="45"/>
    </row>
    <row r="95" spans="2:13" ht="15.75">
      <c r="B95" s="1" t="s">
        <v>54</v>
      </c>
      <c r="M95" s="45"/>
    </row>
    <row r="96" spans="2:13" ht="15.75">
      <c r="B96" s="1" t="s">
        <v>55</v>
      </c>
      <c r="M96" s="44"/>
    </row>
    <row r="97" spans="2:13" ht="15.75">
      <c r="B97" s="1" t="s">
        <v>56</v>
      </c>
      <c r="M97" s="44"/>
    </row>
    <row r="98" spans="2:13" ht="15.75">
      <c r="B98" s="1" t="s">
        <v>57</v>
      </c>
      <c r="M98" s="44"/>
    </row>
    <row r="99" spans="2:13" ht="15.75">
      <c r="B99" s="1" t="s">
        <v>58</v>
      </c>
      <c r="M99" s="44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9" t="s">
        <v>63</v>
      </c>
      <c r="C106" s="135"/>
      <c r="D106" s="135"/>
      <c r="E106" s="135"/>
      <c r="F106" s="135"/>
    </row>
    <row r="107" spans="2:6" ht="15">
      <c r="B107" s="140" t="s">
        <v>64</v>
      </c>
      <c r="C107" s="135"/>
      <c r="D107" s="135"/>
      <c r="E107" s="135"/>
      <c r="F107" s="135"/>
    </row>
    <row r="108" spans="2:6" ht="78" customHeight="1">
      <c r="B108" s="140" t="s">
        <v>65</v>
      </c>
      <c r="C108" s="135"/>
      <c r="D108" s="135"/>
      <c r="E108" s="135"/>
      <c r="F108" s="135"/>
    </row>
    <row r="109" spans="2:6" ht="15">
      <c r="B109" s="140" t="s">
        <v>66</v>
      </c>
      <c r="C109" s="135"/>
      <c r="D109" s="135"/>
      <c r="E109" s="135"/>
      <c r="F109" s="135"/>
    </row>
    <row r="110" spans="2:6" ht="15">
      <c r="B110" s="140" t="s">
        <v>67</v>
      </c>
      <c r="C110" s="135"/>
      <c r="D110" s="135"/>
      <c r="E110" s="135"/>
      <c r="F110" s="135"/>
    </row>
    <row r="111" spans="2:6" ht="15">
      <c r="B111" s="140" t="s">
        <v>68</v>
      </c>
      <c r="C111" s="135"/>
      <c r="D111" s="135"/>
      <c r="E111" s="135"/>
      <c r="F111" s="135"/>
    </row>
    <row r="112" spans="2:6" ht="15">
      <c r="B112" s="140" t="s">
        <v>69</v>
      </c>
      <c r="C112" s="135"/>
      <c r="D112" s="135"/>
      <c r="E112" s="135"/>
      <c r="F112" s="135"/>
    </row>
    <row r="113" spans="2:6" ht="15">
      <c r="B113" s="134" t="s">
        <v>70</v>
      </c>
      <c r="C113" s="135"/>
      <c r="D113" s="135"/>
      <c r="E113" s="135"/>
      <c r="F113" s="135"/>
    </row>
    <row r="115" spans="2:6" ht="15.75">
      <c r="B115" s="59" t="s">
        <v>71</v>
      </c>
      <c r="C115" s="136"/>
      <c r="D115" s="137"/>
      <c r="E115" s="137"/>
      <c r="F115" s="138"/>
    </row>
    <row r="116" spans="2:6" ht="30.75" customHeight="1">
      <c r="B116" s="59" t="s">
        <v>72</v>
      </c>
      <c r="C116" s="129" t="s">
        <v>73</v>
      </c>
      <c r="D116" s="129"/>
      <c r="E116" s="129" t="s">
        <v>74</v>
      </c>
      <c r="F116" s="129"/>
    </row>
    <row r="117" spans="2:6" ht="30.75" customHeight="1">
      <c r="B117" s="59" t="s">
        <v>75</v>
      </c>
      <c r="C117" s="129" t="s">
        <v>76</v>
      </c>
      <c r="D117" s="129"/>
      <c r="E117" s="129" t="s">
        <v>77</v>
      </c>
      <c r="F117" s="129"/>
    </row>
    <row r="118" spans="2:6" ht="15" customHeight="1">
      <c r="B118" s="130" t="s">
        <v>78</v>
      </c>
      <c r="C118" s="129" t="s">
        <v>79</v>
      </c>
      <c r="D118" s="129"/>
      <c r="E118" s="129" t="s">
        <v>80</v>
      </c>
      <c r="F118" s="129"/>
    </row>
    <row r="119" spans="2:6" ht="15">
      <c r="B119" s="130"/>
      <c r="C119" s="129"/>
      <c r="D119" s="129"/>
      <c r="E119" s="129"/>
      <c r="F119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2014-07-17T06:45:57Z</dcterms:modified>
  <cp:category/>
  <cp:version/>
  <cp:contentType/>
  <cp:contentStatus/>
</cp:coreProperties>
</file>