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<sst xmlns="http://schemas.openxmlformats.org/spreadsheetml/2006/main" count="162" uniqueCount="111">
  <si>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</si>
  <si>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</si>
  <si>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</si>
  <si>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</si>
  <si>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</si>
  <si>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</si>
  <si>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</si>
  <si>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</si>
  <si>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</si>
  <si>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</si>
  <si>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</si>
  <si>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</si>
  <si>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</si>
  <si>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</si>
  <si>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</si>
  <si>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</si>
  <si>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</si>
  <si>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</si>
  <si>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</si>
  <si>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</si>
  <si>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</si>
  <si>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</si>
  <si>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</si>
  <si>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</si>
  <si>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</si>
  <si>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</si>
  <si>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</si>
  <si>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</si>
  <si>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</si>
  <si>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</si>
  <si>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</si>
  <si>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</si>
  <si>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</si>
  <si>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</si>
  <si>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</si>
  <si>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</si>
  <si>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</si>
  <si>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</si>
  <si>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</si>
  <si>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</si>
  <si>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</si>
  <si>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</si>
  <si>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</si>
  <si>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</si>
  <si>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</si>
  <si>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</si>
  <si>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</si>
  <si>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</si>
  <si>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</si>
  <si>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</si>
  <si>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</si>
  <si>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</si>
  <si>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</si>
  <si>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</si>
  <si>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</si>
  <si>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</si>
  <si>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</si>
  <si>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</si>
  <si>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</si>
  <si>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</si>
  <si>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</si>
  <si>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</si>
  <si>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</si>
  <si>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</si>
  <si>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</si>
  <si>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</si>
  <si>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</si>
  <si>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</si>
  <si>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</si>
  <si>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</si>
  <si>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</si>
  <si>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</si>
  <si>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</si>
  <si>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</si>
  <si>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</si>
  <si>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</si>
  <si>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</si>
  <si>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</si>
  <si>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</si>
  <si>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</si>
  <si>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</si>
  <si>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</si>
  <si>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</si>
  <si>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</si>
  <si>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</si>
  <si>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</si>
  <si>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</si>
  <si>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</si>
  <si>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</si>
  <si>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</si>
  <si>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</si>
  <si>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</si>
  <si>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</si>
  <si>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</si>
  <si>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</si>
  <si>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</si>
  <si>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</si>
  <si>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</si>
  <si>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</si>
  <si>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Березень' 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</si>
  <si>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</si>
  <si>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</si>
  <si>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</si>
  <si>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</si>
  <si>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</si>
  <si>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</si>
  <si>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</si>
  <si>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</si>
  <si>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</si>
  <si>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15 березня 2016 року</t>
  </si>
  <si>
    <t>CME - Серпень '16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</si>
</sst>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6" t="s">
        <v>109</v>
      </c>
      <c r="D4" s="157"/>
      <c r="E4" s="157"/>
      <c r="F4" s="15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1" t="s">
        <v>5</v>
      </c>
      <c r="D6" s="142"/>
      <c r="E6" s="143" t="s">
        <v>6</v>
      </c>
      <c r="F6" s="143"/>
      <c r="G6" s="26"/>
      <c r="I6"/>
    </row>
    <row r="7" spans="2:8" s="6" customFormat="1" ht="15">
      <c r="B7" s="27" t="s">
        <v>97</v>
      </c>
      <c r="C7" s="132">
        <v>0.002</v>
      </c>
      <c r="D7" s="14">
        <v>3.68</v>
      </c>
      <c r="E7" s="132">
        <f aca="true" t="shared" si="0" ref="E7:F9">C7*39.3683</f>
        <v>0.0787366</v>
      </c>
      <c r="F7" s="13">
        <f t="shared" si="0"/>
        <v>144.875344</v>
      </c>
      <c r="G7" s="28"/>
      <c r="H7" s="28"/>
    </row>
    <row r="8" spans="2:8" s="6" customFormat="1" ht="15">
      <c r="B8" s="27" t="s">
        <v>98</v>
      </c>
      <c r="C8" s="159">
        <v>0.002</v>
      </c>
      <c r="D8" s="14">
        <v>3.72</v>
      </c>
      <c r="E8" s="159">
        <f t="shared" si="0"/>
        <v>0.0787366</v>
      </c>
      <c r="F8" s="13">
        <f t="shared" si="0"/>
        <v>146.450076</v>
      </c>
      <c r="G8" s="26"/>
      <c r="H8" s="26"/>
    </row>
    <row r="9" spans="2:17" s="6" customFormat="1" ht="15">
      <c r="B9" s="27" t="s">
        <v>108</v>
      </c>
      <c r="C9" s="159">
        <v>0.002</v>
      </c>
      <c r="D9" s="14">
        <v>3.774</v>
      </c>
      <c r="E9" s="159">
        <f t="shared" si="0"/>
        <v>0.0787366</v>
      </c>
      <c r="F9" s="13">
        <f t="shared" si="0"/>
        <v>148.5759642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3" t="s">
        <v>7</v>
      </c>
      <c r="D11" s="143"/>
      <c r="E11" s="141" t="s">
        <v>6</v>
      </c>
      <c r="F11" s="142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47">
        <v>0.32</v>
      </c>
      <c r="D12" s="75">
        <v>154.5</v>
      </c>
      <c r="E12" s="47">
        <f>C12/D86</f>
        <v>0.3599955000562493</v>
      </c>
      <c r="F12" s="102">
        <f>D12/D86</f>
        <v>173.81032737090786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47">
        <v>0.31</v>
      </c>
      <c r="D13" s="75">
        <v>158.5</v>
      </c>
      <c r="E13" s="47">
        <f>C13/D86</f>
        <v>0.3487456406794915</v>
      </c>
      <c r="F13" s="102">
        <f>D13/D86</f>
        <v>178.31027112161098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65">
        <v>0</v>
      </c>
      <c r="D14" s="13">
        <v>161.75</v>
      </c>
      <c r="E14" s="65">
        <f>C14/D86</f>
        <v>0</v>
      </c>
      <c r="F14" s="102">
        <f>D14/D86</f>
        <v>181.96647541905725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3" t="s">
        <v>93</v>
      </c>
      <c r="D16" s="143"/>
      <c r="E16" s="141" t="s">
        <v>6</v>
      </c>
      <c r="F16" s="142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47">
        <v>190</v>
      </c>
      <c r="D17" s="129">
        <v>19540</v>
      </c>
      <c r="E17" s="47">
        <f aca="true" t="shared" si="1" ref="E17:F19">C17/$D$87</f>
        <v>1.6990074219797908</v>
      </c>
      <c r="F17" s="102">
        <f t="shared" si="1"/>
        <v>174.72950013413217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124">
        <v>30</v>
      </c>
      <c r="D18" s="130">
        <v>19590</v>
      </c>
      <c r="E18" s="124">
        <f t="shared" si="1"/>
        <v>0.26826432978628273</v>
      </c>
      <c r="F18" s="102">
        <f t="shared" si="1"/>
        <v>175.17660735044265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103</v>
      </c>
      <c r="C19" s="161">
        <v>50</v>
      </c>
      <c r="D19" s="130">
        <v>19900</v>
      </c>
      <c r="E19" s="124">
        <f t="shared" si="1"/>
        <v>0.44710721631047123</v>
      </c>
      <c r="F19" s="102">
        <f t="shared" si="1"/>
        <v>177.94867209156757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1" t="s">
        <v>5</v>
      </c>
      <c r="D21" s="142"/>
      <c r="E21" s="143" t="s">
        <v>6</v>
      </c>
      <c r="F21" s="143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32">
        <v>0.064</v>
      </c>
      <c r="D22" s="14">
        <v>4.724</v>
      </c>
      <c r="E22" s="132">
        <f aca="true" t="shared" si="2" ref="E22:F24">C22*36.7437</f>
        <v>2.3515968</v>
      </c>
      <c r="F22" s="13">
        <f t="shared" si="2"/>
        <v>173.5772388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32">
        <v>0.064</v>
      </c>
      <c r="D23" s="14">
        <v>4.786</v>
      </c>
      <c r="E23" s="132">
        <f t="shared" si="2"/>
        <v>2.3515968</v>
      </c>
      <c r="F23" s="13">
        <f t="shared" si="2"/>
        <v>175.85534819999998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108</v>
      </c>
      <c r="C24" s="132">
        <v>0.062</v>
      </c>
      <c r="D24" s="14">
        <v>4.884</v>
      </c>
      <c r="E24" s="132">
        <f t="shared" si="2"/>
        <v>2.2781094</v>
      </c>
      <c r="F24" s="13">
        <f t="shared" si="2"/>
        <v>179.4562308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3" t="s">
        <v>9</v>
      </c>
      <c r="D26" s="143"/>
      <c r="E26" s="141" t="s">
        <v>10</v>
      </c>
      <c r="F26" s="142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60">
        <v>0.16</v>
      </c>
      <c r="D27" s="102">
        <v>157</v>
      </c>
      <c r="E27" s="160">
        <f>C27/D86</f>
        <v>0.17999775002812465</v>
      </c>
      <c r="F27" s="102">
        <f>D27/D86</f>
        <v>176.62279221509732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40">
        <v>0</v>
      </c>
      <c r="D28" s="75">
        <v>165.75</v>
      </c>
      <c r="E28" s="140">
        <f>C28/D86</f>
        <v>0</v>
      </c>
      <c r="F28" s="102">
        <f>D28/D86</f>
        <v>186.46641916976037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107</v>
      </c>
      <c r="C29" s="138">
        <v>0.44</v>
      </c>
      <c r="D29" s="13">
        <v>171.25</v>
      </c>
      <c r="E29" s="138">
        <f>C29/D86</f>
        <v>0.49499381257734276</v>
      </c>
      <c r="F29" s="102">
        <f>D29/D86</f>
        <v>192.65384182697716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3" t="s">
        <v>13</v>
      </c>
      <c r="D31" s="143"/>
      <c r="E31" s="143" t="s">
        <v>10</v>
      </c>
      <c r="F31" s="143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38">
        <v>0.56</v>
      </c>
      <c r="D32" s="75">
        <v>356.75</v>
      </c>
      <c r="E32" s="138">
        <f>C32/D86</f>
        <v>0.6299921250984363</v>
      </c>
      <c r="F32" s="102">
        <f>D32/D86</f>
        <v>401.33873326583415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38">
        <v>0.57</v>
      </c>
      <c r="D33" s="75">
        <v>352</v>
      </c>
      <c r="E33" s="138">
        <f>C33/$D$86</f>
        <v>0.641241984475194</v>
      </c>
      <c r="F33" s="102">
        <f>D33/$D$86</f>
        <v>395.9950500618742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38">
        <v>0.5</v>
      </c>
      <c r="D34" s="99">
        <v>354.5</v>
      </c>
      <c r="E34" s="138">
        <f>C34/$D$86</f>
        <v>0.5624929688378895</v>
      </c>
      <c r="F34" s="102">
        <f>D34/$D$86</f>
        <v>398.80751490606366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52" t="s">
        <v>5</v>
      </c>
      <c r="D36" s="153"/>
      <c r="E36" s="152" t="s">
        <v>6</v>
      </c>
      <c r="F36" s="153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32">
        <v>0.004</v>
      </c>
      <c r="D37" s="107">
        <v>1.954</v>
      </c>
      <c r="E37" s="132">
        <f aca="true" t="shared" si="3" ref="E37:F39">C37*58.0164</f>
        <v>0.23206559999999998</v>
      </c>
      <c r="F37" s="102">
        <f t="shared" si="3"/>
        <v>113.3640456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32">
        <v>0.004</v>
      </c>
      <c r="D38" s="107">
        <v>2.05</v>
      </c>
      <c r="E38" s="132">
        <f t="shared" si="3"/>
        <v>0.23206559999999998</v>
      </c>
      <c r="F38" s="102">
        <f t="shared" si="3"/>
        <v>118.93361999999999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108</v>
      </c>
      <c r="C39" s="139">
        <v>0</v>
      </c>
      <c r="D39" s="107">
        <v>2.132</v>
      </c>
      <c r="E39" s="139">
        <f t="shared" si="3"/>
        <v>0</v>
      </c>
      <c r="F39" s="102">
        <f t="shared" si="3"/>
        <v>123.6909648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52" t="s">
        <v>5</v>
      </c>
      <c r="D41" s="153"/>
      <c r="E41" s="152" t="s">
        <v>6</v>
      </c>
      <c r="F41" s="153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28">
        <v>0.024</v>
      </c>
      <c r="D42" s="107">
        <v>8.95</v>
      </c>
      <c r="E42" s="128">
        <f aca="true" t="shared" si="4" ref="E42:F44">C42*36.7437</f>
        <v>0.8818488</v>
      </c>
      <c r="F42" s="102">
        <f t="shared" si="4"/>
        <v>328.85611499999993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28">
        <v>0.024</v>
      </c>
      <c r="D43" s="107">
        <v>8.994</v>
      </c>
      <c r="E43" s="128">
        <f t="shared" si="4"/>
        <v>0.8818488</v>
      </c>
      <c r="F43" s="102">
        <f t="shared" si="4"/>
        <v>330.4728378</v>
      </c>
      <c r="G43" s="28"/>
      <c r="H43" s="26"/>
      <c r="K43" s="25"/>
      <c r="L43" s="25"/>
      <c r="M43" s="25"/>
    </row>
    <row r="44" spans="2:13" s="6" customFormat="1" ht="15">
      <c r="B44" s="27" t="s">
        <v>110</v>
      </c>
      <c r="C44" s="128">
        <v>0.022</v>
      </c>
      <c r="D44" s="107">
        <v>9.012</v>
      </c>
      <c r="E44" s="128">
        <f t="shared" si="4"/>
        <v>0.8083613999999999</v>
      </c>
      <c r="F44" s="102">
        <f t="shared" si="4"/>
        <v>331.1342244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3" t="s">
        <v>92</v>
      </c>
      <c r="D46" s="143"/>
      <c r="E46" s="141" t="s">
        <v>6</v>
      </c>
      <c r="F46" s="142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37">
        <v>740</v>
      </c>
      <c r="D47" s="131">
        <v>47160</v>
      </c>
      <c r="E47" s="132">
        <f aca="true" t="shared" si="5" ref="E47:F49">C47/$D$87</f>
        <v>6.617186801394975</v>
      </c>
      <c r="F47" s="102">
        <f t="shared" si="5"/>
        <v>421.7115264240365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37">
        <v>200</v>
      </c>
      <c r="D48" s="131">
        <v>44300</v>
      </c>
      <c r="E48" s="132">
        <f t="shared" si="5"/>
        <v>1.788428865241885</v>
      </c>
      <c r="F48" s="102">
        <f t="shared" si="5"/>
        <v>396.13699365107755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104</v>
      </c>
      <c r="C49" s="162">
        <v>0</v>
      </c>
      <c r="D49" s="131">
        <v>44500</v>
      </c>
      <c r="E49" s="139">
        <f t="shared" si="5"/>
        <v>0</v>
      </c>
      <c r="F49" s="102">
        <f t="shared" si="5"/>
        <v>397.92542251631943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52" t="s">
        <v>18</v>
      </c>
      <c r="D51" s="153"/>
      <c r="E51" s="152" t="s">
        <v>6</v>
      </c>
      <c r="F51" s="153"/>
      <c r="G51" s="32"/>
      <c r="H51" s="32"/>
      <c r="I51" s="24"/>
      <c r="J51" s="6"/>
    </row>
    <row r="52" spans="2:13" s="24" customFormat="1" ht="15">
      <c r="B52" s="27" t="s">
        <v>97</v>
      </c>
      <c r="C52" s="132">
        <v>0.5</v>
      </c>
      <c r="D52" s="108">
        <v>267.9</v>
      </c>
      <c r="E52" s="132">
        <f aca="true" t="shared" si="6" ref="E52:F54">C52*1.1023</f>
        <v>0.55115</v>
      </c>
      <c r="F52" s="108">
        <f t="shared" si="6"/>
        <v>295.30617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32">
        <v>0.6</v>
      </c>
      <c r="D53" s="108">
        <v>270.5</v>
      </c>
      <c r="E53" s="132">
        <f t="shared" si="6"/>
        <v>0.66138</v>
      </c>
      <c r="F53" s="108">
        <f t="shared" si="6"/>
        <v>298.17215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110</v>
      </c>
      <c r="C54" s="132">
        <v>0.7</v>
      </c>
      <c r="D54" s="108">
        <v>271.6</v>
      </c>
      <c r="E54" s="132">
        <f t="shared" si="6"/>
        <v>0.77161</v>
      </c>
      <c r="F54" s="108">
        <f t="shared" si="6"/>
        <v>299.38468000000006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52" t="s">
        <v>20</v>
      </c>
      <c r="D56" s="153"/>
      <c r="E56" s="152" t="s">
        <v>21</v>
      </c>
      <c r="F56" s="153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38">
        <v>0.2</v>
      </c>
      <c r="D57" s="102">
        <v>32.69</v>
      </c>
      <c r="E57" s="138">
        <f aca="true" t="shared" si="7" ref="E57:F59">C57/454*1000</f>
        <v>0.4405286343612335</v>
      </c>
      <c r="F57" s="102">
        <f t="shared" si="7"/>
        <v>72.00440528634361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38">
        <v>0.2</v>
      </c>
      <c r="D58" s="102">
        <v>32.87</v>
      </c>
      <c r="E58" s="138">
        <f t="shared" si="7"/>
        <v>0.4405286343612335</v>
      </c>
      <c r="F58" s="102">
        <f t="shared" si="7"/>
        <v>72.40088105726872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110</v>
      </c>
      <c r="C59" s="138">
        <v>0.21</v>
      </c>
      <c r="D59" s="102">
        <v>32.98</v>
      </c>
      <c r="E59" s="138">
        <f t="shared" si="7"/>
        <v>0.46255506607929514</v>
      </c>
      <c r="F59" s="102">
        <f t="shared" si="7"/>
        <v>72.64317180616739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52" t="s">
        <v>23</v>
      </c>
      <c r="D61" s="153"/>
      <c r="E61" s="152" t="s">
        <v>6</v>
      </c>
      <c r="F61" s="153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5">
        <v>0.115</v>
      </c>
      <c r="D62" s="107">
        <v>10.5</v>
      </c>
      <c r="E62" s="15">
        <f aca="true" t="shared" si="8" ref="E62:F64">C62*22.0462</f>
        <v>2.535313</v>
      </c>
      <c r="F62" s="102">
        <f t="shared" si="8"/>
        <v>231.4851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5">
        <v>0.11</v>
      </c>
      <c r="D63" s="107">
        <v>10.7</v>
      </c>
      <c r="E63" s="15">
        <f t="shared" si="8"/>
        <v>2.4250819999999997</v>
      </c>
      <c r="F63" s="102">
        <f t="shared" si="8"/>
        <v>235.89433999999997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108</v>
      </c>
      <c r="C64" s="15">
        <v>0.115</v>
      </c>
      <c r="D64" s="107">
        <v>10.735</v>
      </c>
      <c r="E64" s="15">
        <f t="shared" si="8"/>
        <v>2.535313</v>
      </c>
      <c r="F64" s="102">
        <f t="shared" si="8"/>
        <v>236.66595699999996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52" t="s">
        <v>25</v>
      </c>
      <c r="D66" s="153"/>
      <c r="E66" s="152" t="s">
        <v>26</v>
      </c>
      <c r="F66" s="153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100</v>
      </c>
      <c r="C67" s="15">
        <v>0.001</v>
      </c>
      <c r="D67" s="107">
        <v>1.433</v>
      </c>
      <c r="E67" s="163">
        <f aca="true" t="shared" si="9" ref="E67:F69">C67/3.785</f>
        <v>0.0002642007926023778</v>
      </c>
      <c r="F67" s="102">
        <f t="shared" si="9"/>
        <v>0.3785997357992074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5">
        <v>0.001</v>
      </c>
      <c r="D68" s="107">
        <v>1.455</v>
      </c>
      <c r="E68" s="163">
        <f t="shared" si="9"/>
        <v>0.0002642007926023778</v>
      </c>
      <c r="F68" s="102">
        <f t="shared" si="9"/>
        <v>0.3844121532364597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106</v>
      </c>
      <c r="C69" s="15">
        <v>0.001</v>
      </c>
      <c r="D69" s="107" t="s">
        <v>87</v>
      </c>
      <c r="E69" s="163">
        <f t="shared" si="9"/>
        <v>0.0002642007926023778</v>
      </c>
      <c r="F69" s="102" t="s">
        <v>87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52" t="s">
        <v>28</v>
      </c>
      <c r="D71" s="153"/>
      <c r="E71" s="152" t="s">
        <v>29</v>
      </c>
      <c r="F71" s="153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84">
        <v>0.00375</v>
      </c>
      <c r="D72" s="111">
        <v>0.767</v>
      </c>
      <c r="E72" s="84">
        <f>C72/454*100</f>
        <v>0.0008259911894273127</v>
      </c>
      <c r="F72" s="109">
        <f>D72/454*1000</f>
        <v>1.6894273127753305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100</v>
      </c>
      <c r="C73" s="84">
        <v>0.002</v>
      </c>
      <c r="D73" s="111">
        <v>0.773</v>
      </c>
      <c r="E73" s="84">
        <f>C73/454*100</f>
        <v>0.00044052863436123345</v>
      </c>
      <c r="F73" s="109">
        <f>D73/454*1000</f>
        <v>1.7026431718061674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97</v>
      </c>
      <c r="C74" s="84">
        <v>0.00025</v>
      </c>
      <c r="D74" s="111">
        <v>0.79675</v>
      </c>
      <c r="E74" s="84">
        <f>C74/454*100</f>
        <v>5.506607929515418E-05</v>
      </c>
      <c r="F74" s="109">
        <f>D74/454*1000</f>
        <v>1.7549559471365637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4" t="s">
        <v>28</v>
      </c>
      <c r="D76" s="154"/>
      <c r="E76" s="152" t="s">
        <v>31</v>
      </c>
      <c r="F76" s="153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68">
        <v>0.0015</v>
      </c>
      <c r="D77" s="106">
        <v>0.1538</v>
      </c>
      <c r="E77" s="68">
        <f aca="true" t="shared" si="10" ref="E77:F79">C77/454*1000000</f>
        <v>3.303964757709251</v>
      </c>
      <c r="F77" s="102">
        <f t="shared" si="10"/>
        <v>338.7665198237885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101</v>
      </c>
      <c r="C78" s="68">
        <v>0.0014</v>
      </c>
      <c r="D78" s="106">
        <v>0.1523</v>
      </c>
      <c r="E78" s="68">
        <f t="shared" si="10"/>
        <v>3.0837004405286343</v>
      </c>
      <c r="F78" s="102">
        <f t="shared" si="10"/>
        <v>335.4625550660793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105</v>
      </c>
      <c r="C79" s="68">
        <v>0.0012</v>
      </c>
      <c r="D79" s="106" t="s">
        <v>87</v>
      </c>
      <c r="E79" s="68">
        <f t="shared" si="10"/>
        <v>2.643171806167401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1.125</v>
      </c>
      <c r="F85" s="91">
        <v>0.0089</v>
      </c>
      <c r="G85" s="91">
        <v>1.4259</v>
      </c>
      <c r="H85" s="91">
        <v>1.0245</v>
      </c>
      <c r="I85" s="91">
        <v>0.7656</v>
      </c>
      <c r="J85" s="91">
        <v>0.7628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0.8889</v>
      </c>
      <c r="E86" s="92" t="s">
        <v>87</v>
      </c>
      <c r="F86" s="92">
        <v>0.0079</v>
      </c>
      <c r="G86" s="92">
        <v>1.2675</v>
      </c>
      <c r="H86" s="92">
        <v>0.9107</v>
      </c>
      <c r="I86" s="92">
        <v>0.6805</v>
      </c>
      <c r="J86" s="92">
        <v>0.678</v>
      </c>
      <c r="K86" s="126">
        <v>0.1146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111.83</v>
      </c>
      <c r="E87" s="91">
        <v>125.8088</v>
      </c>
      <c r="F87" s="91" t="s">
        <v>87</v>
      </c>
      <c r="G87" s="91">
        <v>159.4584</v>
      </c>
      <c r="H87" s="91">
        <v>114.5682</v>
      </c>
      <c r="I87" s="125">
        <v>85.6148</v>
      </c>
      <c r="J87" s="91">
        <v>85.3039</v>
      </c>
      <c r="K87" s="125">
        <v>14.4141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0.7013</v>
      </c>
      <c r="E88" s="92">
        <v>0.789</v>
      </c>
      <c r="F88" s="126">
        <v>0.0063</v>
      </c>
      <c r="G88" s="92" t="s">
        <v>42</v>
      </c>
      <c r="H88" s="126">
        <v>0.7185</v>
      </c>
      <c r="I88" s="92">
        <v>0.5369</v>
      </c>
      <c r="J88" s="92">
        <v>0.535</v>
      </c>
      <c r="K88" s="92">
        <v>0.0904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0.9761</v>
      </c>
      <c r="E89" s="91">
        <v>1.0981</v>
      </c>
      <c r="F89" s="91">
        <v>0.0087</v>
      </c>
      <c r="G89" s="91">
        <v>1.3918</v>
      </c>
      <c r="H89" s="91" t="s">
        <v>42</v>
      </c>
      <c r="I89" s="125">
        <v>0.7473</v>
      </c>
      <c r="J89" s="125">
        <v>0.7446</v>
      </c>
      <c r="K89" s="125">
        <v>0.1258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92">
        <v>1.3062</v>
      </c>
      <c r="E90" s="92">
        <v>1.4695</v>
      </c>
      <c r="F90" s="92">
        <v>0.0117</v>
      </c>
      <c r="G90" s="126">
        <v>1.8625</v>
      </c>
      <c r="H90" s="126">
        <v>1.3382</v>
      </c>
      <c r="I90" s="126" t="s">
        <v>87</v>
      </c>
      <c r="J90" s="92">
        <v>0.9964</v>
      </c>
      <c r="K90" s="92">
        <v>0.1684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1.311</v>
      </c>
      <c r="E91" s="91">
        <v>1.4748</v>
      </c>
      <c r="F91" s="91">
        <v>0.0117</v>
      </c>
      <c r="G91" s="125">
        <v>1.8693</v>
      </c>
      <c r="H91" s="91">
        <v>1.3431</v>
      </c>
      <c r="I91" s="91">
        <v>1.0036</v>
      </c>
      <c r="J91" s="91" t="s">
        <v>87</v>
      </c>
      <c r="K91" s="125">
        <v>0.169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7.7584</v>
      </c>
      <c r="E92" s="92">
        <v>8.7282</v>
      </c>
      <c r="F92" s="126">
        <v>0.0694</v>
      </c>
      <c r="G92" s="92">
        <v>11.0627</v>
      </c>
      <c r="H92" s="92">
        <v>7.9484</v>
      </c>
      <c r="I92" s="92">
        <v>5.9397</v>
      </c>
      <c r="J92" s="92">
        <v>5.9181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102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5" t="s">
        <v>66</v>
      </c>
      <c r="C114" s="147"/>
      <c r="D114" s="147"/>
      <c r="E114" s="147"/>
      <c r="F114" s="147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6" t="s">
        <v>67</v>
      </c>
      <c r="C115" s="147"/>
      <c r="D115" s="147"/>
      <c r="E115" s="147"/>
      <c r="F115" s="147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6" t="s">
        <v>68</v>
      </c>
      <c r="C116" s="147"/>
      <c r="D116" s="147"/>
      <c r="E116" s="147"/>
      <c r="F116" s="147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6" t="s">
        <v>69</v>
      </c>
      <c r="C117" s="147"/>
      <c r="D117" s="147"/>
      <c r="E117" s="147"/>
      <c r="F117" s="147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6" t="s">
        <v>70</v>
      </c>
      <c r="C118" s="147"/>
      <c r="D118" s="147"/>
      <c r="E118" s="147"/>
      <c r="F118" s="147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6" t="s">
        <v>71</v>
      </c>
      <c r="C119" s="147"/>
      <c r="D119" s="147"/>
      <c r="E119" s="147"/>
      <c r="F119" s="147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6" t="s">
        <v>72</v>
      </c>
      <c r="C120" s="147"/>
      <c r="D120" s="147"/>
      <c r="E120" s="147"/>
      <c r="F120" s="147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8" t="s">
        <v>73</v>
      </c>
      <c r="C121" s="147"/>
      <c r="D121" s="147"/>
      <c r="E121" s="147"/>
      <c r="F121" s="147"/>
    </row>
    <row r="123" spans="2:6" ht="15.75">
      <c r="B123" s="50" t="s">
        <v>74</v>
      </c>
      <c r="C123" s="149"/>
      <c r="D123" s="150"/>
      <c r="E123" s="150"/>
      <c r="F123" s="151"/>
    </row>
    <row r="124" spans="2:6" ht="30.75" customHeight="1">
      <c r="B124" s="50" t="s">
        <v>75</v>
      </c>
      <c r="C124" s="145" t="s">
        <v>76</v>
      </c>
      <c r="D124" s="145"/>
      <c r="E124" s="145" t="s">
        <v>77</v>
      </c>
      <c r="F124" s="145"/>
    </row>
    <row r="125" spans="2:6" ht="30.75" customHeight="1">
      <c r="B125" s="50" t="s">
        <v>78</v>
      </c>
      <c r="C125" s="145" t="s">
        <v>79</v>
      </c>
      <c r="D125" s="145"/>
      <c r="E125" s="145" t="s">
        <v>80</v>
      </c>
      <c r="F125" s="145"/>
    </row>
    <row r="126" spans="2:6" ht="15" customHeight="1">
      <c r="B126" s="144" t="s">
        <v>81</v>
      </c>
      <c r="C126" s="145" t="s">
        <v>82</v>
      </c>
      <c r="D126" s="145"/>
      <c r="E126" s="145" t="s">
        <v>83</v>
      </c>
      <c r="F126" s="145"/>
    </row>
    <row r="127" spans="2:6" ht="15">
      <c r="B127" s="144"/>
      <c r="C127" s="145"/>
      <c r="D127" s="145"/>
      <c r="E127" s="145"/>
      <c r="F127" s="145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2016-03-17T07:26:41Z</dcterms:modified>
  <cp:category/>
  <cp:version/>
  <cp:contentType/>
  <cp:contentStatus/>
</cp:coreProperties>
</file>