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<sst xmlns="http://schemas.openxmlformats.org/spreadsheetml/2006/main" count="148" uniqueCount="104">
  <si>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</si>
  <si>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</si>
  <si>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</si>
  <si>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</si>
  <si>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</si>
  <si>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</si>
  <si>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</si>
  <si>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CBOT - Грудень'15</t>
  </si>
  <si>
    <t>CBOT - Березень '16</t>
  </si>
  <si>
    <t>CBOT - Травень '16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</si>
  <si>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</si>
  <si>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</si>
  <si>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</si>
  <si>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</si>
  <si>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</si>
  <si>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</si>
  <si>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</si>
  <si>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</si>
  <si>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Лютий '16 (€/МT)</t>
  </si>
  <si>
    <t>Euronext - Серпень '16 (€/МT)</t>
  </si>
  <si>
    <t>Овес</t>
  </si>
  <si>
    <t>Соєві боби</t>
  </si>
  <si>
    <t>CBOT - Січень '16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</si>
  <si>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</si>
  <si>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</si>
  <si>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</si>
  <si>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</si>
  <si>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</si>
  <si>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</si>
  <si>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</si>
  <si>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</si>
  <si>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</si>
  <si>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</si>
  <si>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</si>
  <si>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</si>
  <si>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</si>
  <si>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</si>
  <si>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</si>
  <si>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NYBOT -Липень '16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</si>
  <si>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</si>
  <si>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</si>
  <si>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</si>
  <si>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</si>
  <si>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</si>
  <si>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</si>
  <si>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</si>
  <si>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</si>
  <si>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</si>
  <si>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</si>
  <si>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</si>
  <si>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</si>
  <si>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</si>
  <si>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</si>
  <si>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</si>
  <si>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</si>
  <si>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</si>
  <si>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</si>
  <si>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</si>
  <si>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</si>
  <si>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</si>
  <si>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</si>
  <si>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</si>
  <si>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</si>
  <si>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</si>
  <si>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</si>
  <si>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</si>
  <si>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</si>
  <si>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</si>
  <si>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</si>
  <si>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</si>
  <si>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</si>
  <si>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</si>
  <si>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</si>
  <si>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</si>
  <si>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</si>
  <si>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</si>
  <si>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</si>
  <si>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</si>
  <si>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</si>
  <si>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</si>
  <si>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</si>
  <si>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</si>
  <si>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</si>
  <si>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</si>
  <si>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</si>
  <si>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</si>
  <si>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</si>
  <si>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</si>
  <si>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</si>
  <si>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</si>
  <si>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</si>
  <si>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Січень' 16 (€/МT)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</si>
  <si>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</si>
  <si>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</si>
  <si>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</si>
  <si>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</si>
  <si>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CBOT - Березень' 16</t>
  </si>
  <si>
    <t>CBOT - Січень'16</t>
  </si>
  <si>
    <t>CBOT - Лютий' 16</t>
  </si>
  <si>
    <t>CBOT -Лютий '16</t>
  </si>
  <si>
    <t>-</t>
  </si>
  <si>
    <t>CBOT -Березень '16</t>
  </si>
  <si>
    <t>CBOT -Травень '16</t>
  </si>
  <si>
    <t>15 грудня 2015 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</si>
</sst>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sz val="12"/>
      <color indexed="53"/>
      <name val="Verdana"/>
      <family val="0"/>
    </font>
    <font>
      <u val="single"/>
      <sz val="7"/>
      <color indexed="36"/>
      <name val="Arial Cyr"/>
      <family val="0"/>
    </font>
    <font>
      <sz val="12"/>
      <color indexed="5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9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9" borderId="0" xfId="0" applyFont="1" applyFill="1" applyAlignment="1">
      <alignment horizontal="center" vertical="center" wrapText="1"/>
    </xf>
    <xf numFmtId="0" fontId="15" fillId="29" borderId="0" xfId="0" applyFont="1" applyFill="1" applyAlignment="1">
      <alignment horizontal="center" vertical="center" wrapText="1"/>
    </xf>
    <xf numFmtId="0" fontId="15" fillId="38" borderId="0" xfId="0" applyFont="1" applyFill="1" applyAlignment="1">
      <alignment horizontal="center" vertic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11" fillId="0" borderId="17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2" fontId="39" fillId="0" borderId="10" xfId="0" applyNumberFormat="1" applyFont="1" applyFill="1" applyBorder="1" applyAlignment="1">
      <alignment horizontal="center" vertical="top" wrapText="1"/>
    </xf>
    <xf numFmtId="172" fontId="41" fillId="0" borderId="10" xfId="0" applyNumberFormat="1" applyFont="1" applyFill="1" applyBorder="1" applyAlignment="1">
      <alignment horizontal="center" vertical="top" wrapText="1"/>
    </xf>
    <xf numFmtId="173" fontId="41" fillId="0" borderId="10" xfId="0" applyNumberFormat="1" applyFont="1" applyFill="1" applyBorder="1" applyAlignment="1">
      <alignment horizontal="center" vertical="top" wrapText="1"/>
    </xf>
    <xf numFmtId="2" fontId="41" fillId="0" borderId="10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173" fontId="6" fillId="35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10" sqref="C10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0" t="s">
        <v>103</v>
      </c>
      <c r="D4" s="141"/>
      <c r="E4" s="141"/>
      <c r="F4" s="142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3" t="s">
        <v>5</v>
      </c>
      <c r="D6" s="144"/>
      <c r="E6" s="145" t="s">
        <v>6</v>
      </c>
      <c r="F6" s="145"/>
      <c r="G6" s="27"/>
      <c r="I6"/>
    </row>
    <row r="7" spans="2:8" s="6" customFormat="1" ht="15">
      <c r="B7" s="28" t="s">
        <v>7</v>
      </c>
      <c r="C7" s="131">
        <v>0.016</v>
      </c>
      <c r="D7" s="14">
        <v>3.766</v>
      </c>
      <c r="E7" s="131">
        <f aca="true" t="shared" si="0" ref="E7:F9">C7*39.3683</f>
        <v>0.6298928</v>
      </c>
      <c r="F7" s="13">
        <f t="shared" si="0"/>
        <v>148.2610178</v>
      </c>
      <c r="G7" s="29"/>
      <c r="H7" s="29"/>
    </row>
    <row r="8" spans="2:8" s="6" customFormat="1" ht="15">
      <c r="B8" s="28" t="s">
        <v>8</v>
      </c>
      <c r="C8" s="131">
        <v>0.02</v>
      </c>
      <c r="D8" s="14">
        <v>3.826</v>
      </c>
      <c r="E8" s="131">
        <f t="shared" si="0"/>
        <v>0.787366</v>
      </c>
      <c r="F8" s="13">
        <f t="shared" si="0"/>
        <v>150.6231158</v>
      </c>
      <c r="G8" s="27"/>
      <c r="H8" s="27"/>
    </row>
    <row r="9" spans="2:17" s="6" customFormat="1" ht="15">
      <c r="B9" s="28" t="s">
        <v>9</v>
      </c>
      <c r="C9" s="131">
        <v>0.016</v>
      </c>
      <c r="D9" s="14">
        <v>3.874</v>
      </c>
      <c r="E9" s="131">
        <f t="shared" si="0"/>
        <v>0.6298928</v>
      </c>
      <c r="F9" s="13">
        <f t="shared" si="0"/>
        <v>152.5127942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81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45" t="s">
        <v>10</v>
      </c>
      <c r="D11" s="145"/>
      <c r="E11" s="143" t="s">
        <v>6</v>
      </c>
      <c r="F11" s="144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91</v>
      </c>
      <c r="C12" s="70">
        <v>2.6</v>
      </c>
      <c r="D12" s="77">
        <v>159.25</v>
      </c>
      <c r="E12" s="70">
        <f>C12/D76</f>
        <v>2.839047827036471</v>
      </c>
      <c r="F12" s="105">
        <f>D12/D76</f>
        <v>173.89167940598384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11</v>
      </c>
      <c r="C13" s="70">
        <v>1.04</v>
      </c>
      <c r="D13" s="77">
        <v>166.75</v>
      </c>
      <c r="E13" s="70">
        <f>C13/D76</f>
        <v>1.1356191308145884</v>
      </c>
      <c r="F13" s="105">
        <f>D13/D76</f>
        <v>182.08124044551212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92</v>
      </c>
      <c r="C14" s="48">
        <v>1.01</v>
      </c>
      <c r="D14" s="13">
        <v>171.75</v>
      </c>
      <c r="E14" s="48">
        <f>C14/D76</f>
        <v>1.1028608866564753</v>
      </c>
      <c r="F14" s="105">
        <f>D14/D76</f>
        <v>187.54094780519765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125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12</v>
      </c>
      <c r="C16" s="143" t="s">
        <v>5</v>
      </c>
      <c r="D16" s="144"/>
      <c r="E16" s="145" t="s">
        <v>6</v>
      </c>
      <c r="F16" s="145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28" t="s">
        <v>7</v>
      </c>
      <c r="C17" s="134">
        <v>0.006</v>
      </c>
      <c r="D17" s="14">
        <v>4.93</v>
      </c>
      <c r="E17" s="134">
        <f aca="true" t="shared" si="1" ref="E17:F19">C17*36.7437</f>
        <v>0.2204622</v>
      </c>
      <c r="F17" s="13">
        <f t="shared" si="1"/>
        <v>181.14644099999998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8</v>
      </c>
      <c r="C18" s="134">
        <v>0.01</v>
      </c>
      <c r="D18" s="14">
        <v>4.992</v>
      </c>
      <c r="E18" s="134">
        <f t="shared" si="1"/>
        <v>0.36743699999999996</v>
      </c>
      <c r="F18" s="13">
        <f t="shared" si="1"/>
        <v>183.4245504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9</v>
      </c>
      <c r="C19" s="134">
        <v>0.012</v>
      </c>
      <c r="D19" s="14">
        <v>5.034</v>
      </c>
      <c r="E19" s="134">
        <f t="shared" si="1"/>
        <v>0.4409244</v>
      </c>
      <c r="F19" s="13">
        <f t="shared" si="1"/>
        <v>184.96778579999997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23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12</v>
      </c>
      <c r="C21" s="145" t="s">
        <v>13</v>
      </c>
      <c r="D21" s="145"/>
      <c r="E21" s="143" t="s">
        <v>14</v>
      </c>
      <c r="F21" s="144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93</v>
      </c>
      <c r="C22" s="136">
        <v>1.85</v>
      </c>
      <c r="D22" s="105">
        <v>178.75</v>
      </c>
      <c r="E22" s="136">
        <f>C22/D76</f>
        <v>2.020091723083643</v>
      </c>
      <c r="F22" s="105">
        <f>D22/D76</f>
        <v>195.18453810875738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94</v>
      </c>
      <c r="C23" s="136">
        <v>1.8</v>
      </c>
      <c r="D23" s="77">
        <v>183.5</v>
      </c>
      <c r="E23" s="136">
        <f>C23/D76</f>
        <v>1.9654946494867878</v>
      </c>
      <c r="F23" s="105">
        <f>D23/D76</f>
        <v>200.3712601004586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95</v>
      </c>
      <c r="C24" s="136">
        <v>1.22</v>
      </c>
      <c r="D24" s="13">
        <v>186.5</v>
      </c>
      <c r="E24" s="136">
        <f>C24/D76</f>
        <v>1.3321685957632672</v>
      </c>
      <c r="F24" s="105">
        <f>D24/D76</f>
        <v>203.64708451626993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16</v>
      </c>
      <c r="C26" s="145" t="s">
        <v>17</v>
      </c>
      <c r="D26" s="145"/>
      <c r="E26" s="145" t="s">
        <v>14</v>
      </c>
      <c r="F26" s="145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18</v>
      </c>
      <c r="C27" s="132">
        <v>1.26</v>
      </c>
      <c r="D27" s="77">
        <v>370.75</v>
      </c>
      <c r="E27" s="132">
        <f>C27/D76</f>
        <v>1.3758462546407513</v>
      </c>
      <c r="F27" s="105">
        <f>D27/D76</f>
        <v>404.8373007206814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15</v>
      </c>
      <c r="C28" s="132">
        <v>1.07</v>
      </c>
      <c r="D28" s="77">
        <v>371.25</v>
      </c>
      <c r="E28" s="132">
        <f>C28/$D$76</f>
        <v>1.1683773749727016</v>
      </c>
      <c r="F28" s="105">
        <f>D28/$D$76</f>
        <v>405.38327145664994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19</v>
      </c>
      <c r="C29" s="132">
        <v>1.03</v>
      </c>
      <c r="D29" s="101">
        <v>360</v>
      </c>
      <c r="E29" s="132">
        <f>C29/$D$76</f>
        <v>1.1246997160952175</v>
      </c>
      <c r="F29" s="105">
        <f>D29/$D$76</f>
        <v>393.09892989735755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20</v>
      </c>
      <c r="C31" s="138" t="s">
        <v>5</v>
      </c>
      <c r="D31" s="139"/>
      <c r="E31" s="138" t="s">
        <v>6</v>
      </c>
      <c r="F31" s="139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28" t="s">
        <v>7</v>
      </c>
      <c r="C32" s="131">
        <v>0.05</v>
      </c>
      <c r="D32" s="110">
        <v>2.28</v>
      </c>
      <c r="E32" s="131">
        <f aca="true" t="shared" si="2" ref="E32:F34">C32*58.0164</f>
        <v>2.90082</v>
      </c>
      <c r="F32" s="105">
        <f t="shared" si="2"/>
        <v>132.277392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8</v>
      </c>
      <c r="C33" s="131">
        <v>0.03</v>
      </c>
      <c r="D33" s="110">
        <v>2.22</v>
      </c>
      <c r="E33" s="131">
        <f t="shared" si="2"/>
        <v>1.740492</v>
      </c>
      <c r="F33" s="105">
        <f t="shared" si="2"/>
        <v>128.796408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9</v>
      </c>
      <c r="C34" s="131">
        <v>0.022</v>
      </c>
      <c r="D34" s="110">
        <v>2.29</v>
      </c>
      <c r="E34" s="131">
        <f t="shared" si="2"/>
        <v>1.2763608</v>
      </c>
      <c r="F34" s="105">
        <f t="shared" si="2"/>
        <v>132.857556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5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21</v>
      </c>
      <c r="C36" s="138" t="s">
        <v>5</v>
      </c>
      <c r="D36" s="139"/>
      <c r="E36" s="138" t="s">
        <v>6</v>
      </c>
      <c r="F36" s="139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28" t="s">
        <v>22</v>
      </c>
      <c r="C37" s="131">
        <v>0.07</v>
      </c>
      <c r="D37" s="110">
        <v>8.664</v>
      </c>
      <c r="E37" s="131">
        <f aca="true" t="shared" si="3" ref="E37:F39">C37*36.7437</f>
        <v>2.572059</v>
      </c>
      <c r="F37" s="105">
        <f t="shared" si="3"/>
        <v>318.34741679999996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8</v>
      </c>
      <c r="C38" s="131">
        <v>0.082</v>
      </c>
      <c r="D38" s="110">
        <v>8.676</v>
      </c>
      <c r="E38" s="131">
        <f t="shared" si="3"/>
        <v>3.0129834</v>
      </c>
      <c r="F38" s="105">
        <f t="shared" si="3"/>
        <v>318.7883412</v>
      </c>
      <c r="G38" s="29"/>
      <c r="H38" s="27"/>
      <c r="K38" s="26"/>
      <c r="L38" s="26"/>
      <c r="M38" s="26"/>
    </row>
    <row r="39" spans="2:13" s="6" customFormat="1" ht="15">
      <c r="B39" s="28" t="s">
        <v>9</v>
      </c>
      <c r="C39" s="131">
        <v>0.084</v>
      </c>
      <c r="D39" s="110">
        <v>8.734</v>
      </c>
      <c r="E39" s="131">
        <f t="shared" si="3"/>
        <v>3.0864708</v>
      </c>
      <c r="F39" s="105">
        <f t="shared" si="3"/>
        <v>320.9194758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23</v>
      </c>
      <c r="C41" s="138" t="s">
        <v>24</v>
      </c>
      <c r="D41" s="139"/>
      <c r="E41" s="138" t="s">
        <v>6</v>
      </c>
      <c r="F41" s="139"/>
      <c r="G41" s="33"/>
      <c r="H41" s="33"/>
      <c r="I41" s="25"/>
      <c r="J41" s="6"/>
    </row>
    <row r="42" spans="2:13" s="25" customFormat="1" ht="15">
      <c r="B42" s="28" t="s">
        <v>22</v>
      </c>
      <c r="C42" s="132">
        <v>3.7</v>
      </c>
      <c r="D42" s="111">
        <v>271.8</v>
      </c>
      <c r="E42" s="132">
        <f aca="true" t="shared" si="4" ref="E42:F44">C42*1.1023</f>
        <v>4.0785100000000005</v>
      </c>
      <c r="F42" s="111">
        <f t="shared" si="4"/>
        <v>299.60514</v>
      </c>
      <c r="G42" s="29"/>
      <c r="H42" s="27"/>
      <c r="K42" s="6"/>
      <c r="L42" s="6"/>
      <c r="M42" s="6"/>
    </row>
    <row r="43" spans="2:19" s="25" customFormat="1" ht="15">
      <c r="B43" s="28" t="s">
        <v>8</v>
      </c>
      <c r="C43" s="132">
        <v>3.7</v>
      </c>
      <c r="D43" s="111">
        <v>274.5</v>
      </c>
      <c r="E43" s="132">
        <f t="shared" si="4"/>
        <v>4.0785100000000005</v>
      </c>
      <c r="F43" s="111">
        <f t="shared" si="4"/>
        <v>302.58135000000004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">
      <c r="B44" s="28" t="s">
        <v>9</v>
      </c>
      <c r="C44" s="132">
        <v>3.5</v>
      </c>
      <c r="D44" s="111">
        <v>276.3</v>
      </c>
      <c r="E44" s="132">
        <f t="shared" si="4"/>
        <v>3.8580500000000004</v>
      </c>
      <c r="F44" s="111">
        <f t="shared" si="4"/>
        <v>304.56549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">
      <c r="B45" s="78"/>
      <c r="C45" s="130"/>
      <c r="D45" s="98"/>
      <c r="E45" s="129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25</v>
      </c>
      <c r="C46" s="138" t="s">
        <v>26</v>
      </c>
      <c r="D46" s="139"/>
      <c r="E46" s="138" t="s">
        <v>27</v>
      </c>
      <c r="F46" s="139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97</v>
      </c>
      <c r="C47" s="132">
        <v>0.42</v>
      </c>
      <c r="D47" s="105">
        <v>30.73</v>
      </c>
      <c r="E47" s="132">
        <f>C47/454*1000</f>
        <v>0.9251101321585903</v>
      </c>
      <c r="F47" s="105">
        <f>D47/454*1000</f>
        <v>67.68722466960352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96</v>
      </c>
      <c r="C48" s="132">
        <v>0.43</v>
      </c>
      <c r="D48" s="105">
        <v>30.97</v>
      </c>
      <c r="E48" s="132">
        <f>C48/454*1000</f>
        <v>0.947136563876652</v>
      </c>
      <c r="F48" s="105">
        <f>D48/454*1000</f>
        <v>68.21585903083701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9</v>
      </c>
      <c r="C49" s="132">
        <v>0.43</v>
      </c>
      <c r="D49" s="105">
        <v>31.14</v>
      </c>
      <c r="E49" s="132">
        <f>C49/454*1000</f>
        <v>0.947136563876652</v>
      </c>
      <c r="F49" s="105">
        <f>D49/454*1000</f>
        <v>68.59030837004406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">
      <c r="B50" s="28"/>
      <c r="C50" s="122"/>
      <c r="D50" s="101"/>
      <c r="E50" s="122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5.75">
      <c r="B51" s="30" t="s">
        <v>28</v>
      </c>
      <c r="C51" s="138" t="s">
        <v>29</v>
      </c>
      <c r="D51" s="139"/>
      <c r="E51" s="138" t="s">
        <v>6</v>
      </c>
      <c r="F51" s="139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28" t="s">
        <v>22</v>
      </c>
      <c r="C52" s="128">
        <v>0.085</v>
      </c>
      <c r="D52" s="110">
        <v>10.925</v>
      </c>
      <c r="E52" s="128">
        <f aca="true" t="shared" si="5" ref="E52:F54">C52*22.0462</f>
        <v>1.8739270000000001</v>
      </c>
      <c r="F52" s="105">
        <f t="shared" si="5"/>
        <v>240.854735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96</v>
      </c>
      <c r="C53" s="128">
        <v>0.08</v>
      </c>
      <c r="D53" s="110">
        <v>11.105</v>
      </c>
      <c r="E53" s="128">
        <f t="shared" si="5"/>
        <v>1.763696</v>
      </c>
      <c r="F53" s="105">
        <f t="shared" si="5"/>
        <v>244.823051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9</v>
      </c>
      <c r="C54" s="128">
        <v>0.08</v>
      </c>
      <c r="D54" s="110" t="s">
        <v>100</v>
      </c>
      <c r="E54" s="128">
        <f t="shared" si="5"/>
        <v>1.763696</v>
      </c>
      <c r="F54" s="105" t="s">
        <v>100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30</v>
      </c>
      <c r="C56" s="138" t="s">
        <v>31</v>
      </c>
      <c r="D56" s="139"/>
      <c r="E56" s="138" t="s">
        <v>32</v>
      </c>
      <c r="F56" s="139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97</v>
      </c>
      <c r="C57" s="128">
        <v>0.011</v>
      </c>
      <c r="D57" s="110">
        <v>1.445</v>
      </c>
      <c r="E57" s="128">
        <f aca="true" t="shared" si="6" ref="E57:F59">C57/3.785</f>
        <v>0.0029062087186261555</v>
      </c>
      <c r="F57" s="105">
        <f t="shared" si="6"/>
        <v>0.38177014531043596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28" t="s">
        <v>99</v>
      </c>
      <c r="C58" s="133">
        <v>0.011</v>
      </c>
      <c r="D58" s="110">
        <v>1.454</v>
      </c>
      <c r="E58" s="133">
        <f t="shared" si="6"/>
        <v>0.0029062087186261555</v>
      </c>
      <c r="F58" s="105">
        <f t="shared" si="6"/>
        <v>0.3841479524438573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96</v>
      </c>
      <c r="C59" s="128">
        <v>0.01</v>
      </c>
      <c r="D59" s="110">
        <v>1.473</v>
      </c>
      <c r="E59" s="128">
        <f t="shared" si="6"/>
        <v>0.002642007926023778</v>
      </c>
      <c r="F59" s="105">
        <f t="shared" si="6"/>
        <v>0.3891677675033025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26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33</v>
      </c>
      <c r="C61" s="138" t="s">
        <v>34</v>
      </c>
      <c r="D61" s="139"/>
      <c r="E61" s="138" t="s">
        <v>35</v>
      </c>
      <c r="F61" s="139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7</v>
      </c>
      <c r="C62" s="137">
        <v>0.0005</v>
      </c>
      <c r="D62" s="114">
        <v>0.77975</v>
      </c>
      <c r="E62" s="137">
        <f>C62/454*100</f>
        <v>0.00011013215859030836</v>
      </c>
      <c r="F62" s="112">
        <f>D62/454*1000</f>
        <v>1.717511013215859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97</v>
      </c>
      <c r="C63" s="137">
        <v>0.02675</v>
      </c>
      <c r="D63" s="114">
        <v>0.8395</v>
      </c>
      <c r="E63" s="137">
        <f>C63/454*100</f>
        <v>0.005892070484581498</v>
      </c>
      <c r="F63" s="112">
        <f>D63/454*1000</f>
        <v>1.8491189427312777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98</v>
      </c>
      <c r="C64" s="137">
        <v>0.032</v>
      </c>
      <c r="D64" s="114">
        <v>0.91125</v>
      </c>
      <c r="E64" s="137">
        <f>C64/454*100</f>
        <v>0.007048458149779735</v>
      </c>
      <c r="F64" s="112">
        <f>D64/454*1000</f>
        <v>2.00715859030837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36</v>
      </c>
      <c r="C66" s="147" t="s">
        <v>34</v>
      </c>
      <c r="D66" s="147"/>
      <c r="E66" s="138" t="s">
        <v>37</v>
      </c>
      <c r="F66" s="139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101</v>
      </c>
      <c r="C67" s="135">
        <v>0.008</v>
      </c>
      <c r="D67" s="109">
        <v>0.146</v>
      </c>
      <c r="E67" s="135">
        <f aca="true" t="shared" si="7" ref="E67:F69">C67/454*1000000</f>
        <v>17.621145374449338</v>
      </c>
      <c r="F67" s="105">
        <f t="shared" si="7"/>
        <v>321.58590308370043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102</v>
      </c>
      <c r="C68" s="135">
        <v>0.001</v>
      </c>
      <c r="D68" s="109">
        <v>0.1432</v>
      </c>
      <c r="E68" s="127">
        <f t="shared" si="7"/>
        <v>2.202643171806167</v>
      </c>
      <c r="F68" s="105">
        <f t="shared" si="7"/>
        <v>315.41850220264314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38</v>
      </c>
      <c r="C69" s="127">
        <v>0.0009</v>
      </c>
      <c r="D69" s="109" t="s">
        <v>100</v>
      </c>
      <c r="E69" s="127">
        <f t="shared" si="7"/>
        <v>1.9823788546255507</v>
      </c>
      <c r="F69" s="105" t="s">
        <v>100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">
      <c r="B70" s="28"/>
      <c r="C70" s="127"/>
      <c r="D70" s="14"/>
      <c r="E70" s="127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>
      <c r="B73" s="21" t="s">
        <v>39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40</v>
      </c>
      <c r="E74" s="49" t="s">
        <v>41</v>
      </c>
      <c r="F74" s="49" t="s">
        <v>42</v>
      </c>
      <c r="G74" s="49" t="s">
        <v>43</v>
      </c>
      <c r="H74" s="49" t="s">
        <v>44</v>
      </c>
      <c r="I74" s="49" t="s">
        <v>45</v>
      </c>
      <c r="J74" s="49" t="s">
        <v>46</v>
      </c>
      <c r="K74" s="49" t="s">
        <v>47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48</v>
      </c>
      <c r="D75" s="92" t="s">
        <v>49</v>
      </c>
      <c r="E75" s="93">
        <v>1.092</v>
      </c>
      <c r="F75" s="93">
        <v>0.0082</v>
      </c>
      <c r="G75" s="93">
        <v>1.5014</v>
      </c>
      <c r="H75" s="93">
        <v>1.0092</v>
      </c>
      <c r="I75" s="93">
        <v>0.7273</v>
      </c>
      <c r="J75" s="93">
        <v>0.7195</v>
      </c>
      <c r="K75" s="93">
        <v>0.129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50</v>
      </c>
      <c r="D76" s="94">
        <v>0.9158</v>
      </c>
      <c r="E76" s="94" t="s">
        <v>49</v>
      </c>
      <c r="F76" s="94">
        <v>0.0075</v>
      </c>
      <c r="G76" s="94">
        <v>1.3749</v>
      </c>
      <c r="H76" s="94">
        <v>0.9242</v>
      </c>
      <c r="I76" s="94">
        <v>0.666</v>
      </c>
      <c r="J76" s="94">
        <v>0.6589</v>
      </c>
      <c r="K76" s="94">
        <v>0.1182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51</v>
      </c>
      <c r="D77" s="93">
        <v>121.7878</v>
      </c>
      <c r="E77" s="93">
        <v>132.9923</v>
      </c>
      <c r="F77" s="93" t="s">
        <v>49</v>
      </c>
      <c r="G77" s="93">
        <v>182.8523</v>
      </c>
      <c r="H77" s="93">
        <v>122.9083</v>
      </c>
      <c r="I77" s="93">
        <v>88.5763</v>
      </c>
      <c r="J77" s="93">
        <v>87.6264</v>
      </c>
      <c r="K77" s="93">
        <v>15.7143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52</v>
      </c>
      <c r="D78" s="94">
        <v>0.666</v>
      </c>
      <c r="E78" s="94">
        <v>0.7273</v>
      </c>
      <c r="F78" s="94">
        <v>0.0055</v>
      </c>
      <c r="G78" s="94" t="s">
        <v>49</v>
      </c>
      <c r="H78" s="94">
        <v>0.6722</v>
      </c>
      <c r="I78" s="94">
        <v>0.4844</v>
      </c>
      <c r="J78" s="94">
        <v>0.4792</v>
      </c>
      <c r="K78" s="94">
        <v>0.0859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53</v>
      </c>
      <c r="D79" s="93">
        <v>0.9909</v>
      </c>
      <c r="E79" s="93">
        <v>1.0821</v>
      </c>
      <c r="F79" s="93">
        <v>0.0081</v>
      </c>
      <c r="G79" s="93">
        <v>1.4877</v>
      </c>
      <c r="H79" s="93" t="s">
        <v>49</v>
      </c>
      <c r="I79" s="93">
        <v>0.7207</v>
      </c>
      <c r="J79" s="93">
        <v>0.7129</v>
      </c>
      <c r="K79" s="93">
        <v>0.1279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54</v>
      </c>
      <c r="D80" s="94">
        <v>1.3749</v>
      </c>
      <c r="E80" s="94">
        <v>1.5014</v>
      </c>
      <c r="F80" s="94">
        <v>0.0113</v>
      </c>
      <c r="G80" s="94">
        <v>2.0644</v>
      </c>
      <c r="H80" s="94">
        <v>1.3876</v>
      </c>
      <c r="I80" s="94" t="s">
        <v>49</v>
      </c>
      <c r="J80" s="94">
        <v>0.9893</v>
      </c>
      <c r="K80" s="94">
        <v>0.1774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55</v>
      </c>
      <c r="D81" s="93">
        <v>1.3899</v>
      </c>
      <c r="E81" s="93">
        <v>1.5177</v>
      </c>
      <c r="F81" s="93">
        <v>0.0114</v>
      </c>
      <c r="G81" s="93">
        <v>2.0867</v>
      </c>
      <c r="H81" s="93">
        <v>1.4026</v>
      </c>
      <c r="I81" s="93">
        <v>1.0108</v>
      </c>
      <c r="J81" s="93" t="s">
        <v>49</v>
      </c>
      <c r="K81" s="93">
        <v>0.1793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56</v>
      </c>
      <c r="D82" s="94">
        <v>7.7501</v>
      </c>
      <c r="E82" s="94">
        <v>8.4631</v>
      </c>
      <c r="F82" s="94">
        <v>0.0636</v>
      </c>
      <c r="G82" s="94">
        <v>11.6361</v>
      </c>
      <c r="H82" s="94">
        <v>7.8214</v>
      </c>
      <c r="I82" s="94">
        <v>5.6367</v>
      </c>
      <c r="J82" s="94">
        <v>5.5762</v>
      </c>
      <c r="K82" s="94" t="s">
        <v>49</v>
      </c>
      <c r="L82" s="50"/>
      <c r="M82" s="63"/>
      <c r="N82" s="85"/>
      <c r="O82" s="85"/>
      <c r="P82" s="85"/>
      <c r="Q82" s="85"/>
      <c r="R82" s="87"/>
      <c r="S82" s="85"/>
      <c r="T82" s="85"/>
      <c r="U82" s="117"/>
      <c r="V82" s="119"/>
      <c r="W82" s="117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8"/>
      <c r="V83" s="53"/>
      <c r="W83" s="53"/>
      <c r="X83" s="53"/>
    </row>
    <row r="84" spans="2:24" ht="16.5" customHeight="1">
      <c r="B84" s="10" t="s">
        <v>57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8"/>
      <c r="V84" s="53"/>
      <c r="W84" s="53"/>
      <c r="X84" s="53"/>
    </row>
    <row r="85" spans="2:24" ht="15.75" customHeight="1">
      <c r="B85" s="1" t="s">
        <v>58</v>
      </c>
      <c r="E85" s="41"/>
      <c r="F85" s="44"/>
      <c r="G85" s="45"/>
      <c r="H85" s="46"/>
      <c r="I85" s="41"/>
      <c r="J85" s="41"/>
      <c r="K85" s="53"/>
      <c r="L85" s="53"/>
      <c r="M85" s="119"/>
      <c r="N85" s="118"/>
      <c r="O85" s="118"/>
      <c r="P85" s="118"/>
      <c r="Q85" s="118"/>
      <c r="R85" s="118"/>
      <c r="S85" s="118"/>
      <c r="T85" s="118"/>
      <c r="U85" s="115"/>
      <c r="V85" s="53"/>
      <c r="W85" s="53"/>
      <c r="X85" s="53"/>
    </row>
    <row r="86" spans="2:24" ht="15" customHeight="1">
      <c r="B86" s="1" t="s">
        <v>59</v>
      </c>
      <c r="E86" s="41"/>
      <c r="F86" s="43"/>
      <c r="G86" s="42"/>
      <c r="H86" s="42"/>
      <c r="I86" s="41"/>
      <c r="J86" s="41"/>
      <c r="K86" s="53"/>
      <c r="L86" s="53"/>
      <c r="M86" s="120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53"/>
    </row>
    <row r="87" spans="2:24" ht="15">
      <c r="B87" s="1" t="s">
        <v>60</v>
      </c>
      <c r="E87" s="41"/>
      <c r="F87" s="41"/>
      <c r="G87" s="42"/>
      <c r="H87" s="42"/>
      <c r="I87" s="41"/>
      <c r="J87" s="41"/>
      <c r="K87" s="53"/>
      <c r="L87" s="120"/>
      <c r="M87" s="116"/>
      <c r="N87" s="120"/>
      <c r="O87" s="116"/>
      <c r="P87" s="116"/>
      <c r="Q87" s="116"/>
      <c r="R87" s="116"/>
      <c r="S87" s="116"/>
      <c r="T87" s="116"/>
      <c r="U87" s="124"/>
      <c r="V87" s="116"/>
      <c r="W87" s="116"/>
      <c r="X87" s="53"/>
    </row>
    <row r="88" spans="2:24" ht="15">
      <c r="B88" s="1" t="s">
        <v>61</v>
      </c>
      <c r="E88" s="41"/>
      <c r="F88" s="41"/>
      <c r="G88" s="42"/>
      <c r="H88" s="42"/>
      <c r="I88" s="41"/>
      <c r="J88" s="41"/>
      <c r="K88" s="53"/>
      <c r="L88" s="116"/>
      <c r="M88" s="116"/>
      <c r="N88" s="116"/>
      <c r="O88" s="120"/>
      <c r="P88" s="116"/>
      <c r="Q88" s="116"/>
      <c r="R88" s="116"/>
      <c r="S88" s="116"/>
      <c r="T88" s="116"/>
      <c r="U88" s="116"/>
      <c r="V88" s="116"/>
      <c r="W88" s="116"/>
      <c r="X88" s="53"/>
    </row>
    <row r="89" spans="2:24" ht="15">
      <c r="B89" s="1" t="s">
        <v>62</v>
      </c>
      <c r="J89" s="53"/>
      <c r="K89" s="53"/>
      <c r="L89" s="116"/>
      <c r="M89" s="116"/>
      <c r="N89" s="116"/>
      <c r="O89" s="116"/>
      <c r="P89" s="120"/>
      <c r="Q89" s="116"/>
      <c r="R89" s="116"/>
      <c r="S89" s="116"/>
      <c r="T89" s="116"/>
      <c r="U89" s="116"/>
      <c r="V89" s="116"/>
      <c r="W89" s="116"/>
      <c r="X89" s="53"/>
    </row>
    <row r="90" spans="2:24" ht="15">
      <c r="B90" s="1" t="s">
        <v>63</v>
      </c>
      <c r="J90" s="53"/>
      <c r="K90" s="121"/>
      <c r="L90" s="116"/>
      <c r="M90" s="120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53"/>
    </row>
    <row r="91" spans="2:24" ht="15">
      <c r="B91" s="1" t="s">
        <v>64</v>
      </c>
      <c r="J91" s="53"/>
      <c r="K91" s="116"/>
      <c r="L91" s="116"/>
      <c r="M91" s="120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53"/>
    </row>
    <row r="92" spans="2:24" ht="15">
      <c r="B92" s="1" t="s">
        <v>65</v>
      </c>
      <c r="J92" s="53"/>
      <c r="K92" s="116"/>
      <c r="L92" s="116"/>
      <c r="M92" s="116"/>
      <c r="N92" s="120"/>
      <c r="O92" s="116"/>
      <c r="P92" s="116"/>
      <c r="Q92" s="116"/>
      <c r="R92" s="116"/>
      <c r="S92" s="116"/>
      <c r="T92" s="116"/>
      <c r="U92" s="116"/>
      <c r="V92" s="120"/>
      <c r="W92" s="116"/>
      <c r="X92" s="53"/>
    </row>
    <row r="93" spans="2:24" ht="15">
      <c r="B93" s="1" t="s">
        <v>66</v>
      </c>
      <c r="J93" s="53"/>
      <c r="K93" s="116"/>
      <c r="L93" s="116"/>
      <c r="M93" s="116"/>
      <c r="N93" s="116"/>
      <c r="O93" s="120"/>
      <c r="P93" s="116"/>
      <c r="Q93" s="116"/>
      <c r="R93" s="116"/>
      <c r="S93" s="116"/>
      <c r="T93" s="116"/>
      <c r="U93" s="116"/>
      <c r="V93" s="116"/>
      <c r="W93" s="120"/>
      <c r="X93" s="53"/>
    </row>
    <row r="94" spans="2:24" ht="15">
      <c r="B94" s="1" t="s">
        <v>67</v>
      </c>
      <c r="J94" s="53"/>
      <c r="K94" s="116"/>
      <c r="L94" s="116"/>
      <c r="M94" s="116"/>
      <c r="N94" s="116"/>
      <c r="O94" s="116"/>
      <c r="P94" s="120"/>
      <c r="Q94" s="116"/>
      <c r="R94" s="116"/>
      <c r="S94" s="116"/>
      <c r="T94" s="116"/>
      <c r="U94" s="116"/>
      <c r="V94" s="53"/>
      <c r="W94" s="53"/>
      <c r="X94" s="53"/>
    </row>
    <row r="95" spans="2:24" ht="15">
      <c r="B95" s="1" t="s">
        <v>68</v>
      </c>
      <c r="J95" s="53"/>
      <c r="K95" s="116"/>
      <c r="L95" s="116"/>
      <c r="M95" s="116"/>
      <c r="N95" s="116"/>
      <c r="O95" s="116"/>
      <c r="P95" s="116"/>
      <c r="Q95" s="120"/>
      <c r="R95" s="116"/>
      <c r="S95" s="116"/>
      <c r="T95" s="116"/>
      <c r="U95" s="121"/>
      <c r="V95" s="53"/>
      <c r="W95" s="53"/>
      <c r="X95" s="53"/>
    </row>
    <row r="96" spans="2:24" ht="15">
      <c r="B96" s="1" t="s">
        <v>69</v>
      </c>
      <c r="J96" s="53"/>
      <c r="K96" s="116"/>
      <c r="L96" s="116"/>
      <c r="M96" s="116"/>
      <c r="N96" s="116"/>
      <c r="O96" s="116"/>
      <c r="P96" s="116"/>
      <c r="Q96" s="116"/>
      <c r="R96" s="120"/>
      <c r="S96" s="116"/>
      <c r="T96" s="116"/>
      <c r="U96" s="53"/>
      <c r="V96" s="53"/>
      <c r="W96" s="53"/>
      <c r="X96" s="53"/>
    </row>
    <row r="97" spans="2:23" ht="15">
      <c r="B97" s="1" t="s">
        <v>70</v>
      </c>
      <c r="J97" s="53"/>
      <c r="K97" s="116"/>
      <c r="L97" s="116"/>
      <c r="M97" s="116"/>
      <c r="N97" s="116"/>
      <c r="O97" s="116"/>
      <c r="P97" s="116"/>
      <c r="Q97" s="116"/>
      <c r="R97" s="116"/>
      <c r="S97" s="120"/>
      <c r="T97" s="116"/>
      <c r="U97" s="53"/>
      <c r="V97" s="53"/>
      <c r="W97" s="53"/>
    </row>
    <row r="98" spans="2:23" ht="15">
      <c r="B98" s="1" t="s">
        <v>71</v>
      </c>
      <c r="J98" s="53"/>
      <c r="K98" s="53"/>
      <c r="L98" s="116"/>
      <c r="M98" s="116"/>
      <c r="N98" s="116"/>
      <c r="O98" s="116"/>
      <c r="P98" s="116"/>
      <c r="Q98" s="116"/>
      <c r="R98" s="116"/>
      <c r="S98" s="116"/>
      <c r="T98" s="120"/>
      <c r="U98" s="53"/>
      <c r="V98" s="53"/>
      <c r="W98" s="53"/>
    </row>
    <row r="99" spans="2:23" ht="15">
      <c r="B99" s="1" t="s">
        <v>72</v>
      </c>
      <c r="J99" s="53"/>
      <c r="K99" s="53"/>
      <c r="L99" s="116"/>
      <c r="M99" s="116"/>
      <c r="N99" s="116"/>
      <c r="O99" s="120"/>
      <c r="P99" s="116"/>
      <c r="Q99" s="116"/>
      <c r="R99" s="116"/>
      <c r="S99" s="116"/>
      <c r="T99" s="116"/>
      <c r="U99" s="53"/>
      <c r="V99" s="53"/>
      <c r="W99" s="53"/>
    </row>
    <row r="100" spans="2:22" ht="15">
      <c r="B100" s="1"/>
      <c r="J100" s="53"/>
      <c r="K100" s="53"/>
      <c r="L100" s="116"/>
      <c r="M100" s="116"/>
      <c r="N100" s="116"/>
      <c r="O100" s="116"/>
      <c r="P100" s="120"/>
      <c r="Q100" s="116"/>
      <c r="R100" s="116"/>
      <c r="S100" s="116"/>
      <c r="T100" s="116"/>
      <c r="U100" s="53"/>
      <c r="V100" s="53"/>
    </row>
    <row r="101" spans="10:22" ht="15">
      <c r="J101" s="53"/>
      <c r="K101" s="53"/>
      <c r="L101" s="116"/>
      <c r="M101" s="116"/>
      <c r="N101" s="116"/>
      <c r="O101" s="116"/>
      <c r="P101" s="116"/>
      <c r="Q101" s="120"/>
      <c r="R101" s="116"/>
      <c r="S101" s="116"/>
      <c r="T101" s="116"/>
      <c r="U101" s="53"/>
      <c r="V101" s="53"/>
    </row>
    <row r="102" spans="2:22" ht="15">
      <c r="B102" s="148" t="s">
        <v>73</v>
      </c>
      <c r="C102" s="149"/>
      <c r="D102" s="149"/>
      <c r="E102" s="149"/>
      <c r="F102" s="149"/>
      <c r="J102" s="53"/>
      <c r="K102" s="53"/>
      <c r="L102" s="53"/>
      <c r="M102" s="116"/>
      <c r="N102" s="116"/>
      <c r="O102" s="116"/>
      <c r="P102" s="116"/>
      <c r="Q102" s="116"/>
      <c r="R102" s="120"/>
      <c r="S102" s="116"/>
      <c r="T102" s="116"/>
      <c r="U102" s="53"/>
      <c r="V102" s="53"/>
    </row>
    <row r="103" spans="2:22" ht="15">
      <c r="B103" s="150" t="s">
        <v>74</v>
      </c>
      <c r="C103" s="149"/>
      <c r="D103" s="149"/>
      <c r="E103" s="149"/>
      <c r="F103" s="149"/>
      <c r="J103" s="53"/>
      <c r="K103" s="53"/>
      <c r="L103" s="53"/>
      <c r="M103" s="116"/>
      <c r="N103" s="116"/>
      <c r="O103" s="116"/>
      <c r="P103" s="116"/>
      <c r="Q103" s="116"/>
      <c r="R103" s="116"/>
      <c r="S103" s="120"/>
      <c r="T103" s="116"/>
      <c r="U103" s="53"/>
      <c r="V103" s="53"/>
    </row>
    <row r="104" spans="2:22" ht="78" customHeight="1">
      <c r="B104" s="150" t="s">
        <v>75</v>
      </c>
      <c r="C104" s="149"/>
      <c r="D104" s="149"/>
      <c r="E104" s="149"/>
      <c r="F104" s="149"/>
      <c r="J104" s="53"/>
      <c r="K104" s="53"/>
      <c r="L104" s="53"/>
      <c r="M104" s="116"/>
      <c r="N104" s="116"/>
      <c r="O104" s="116"/>
      <c r="P104" s="116"/>
      <c r="Q104" s="116"/>
      <c r="R104" s="116"/>
      <c r="S104" s="116"/>
      <c r="T104" s="120"/>
      <c r="U104" s="53"/>
      <c r="V104" s="53"/>
    </row>
    <row r="105" spans="2:21" ht="15">
      <c r="B105" s="150" t="s">
        <v>76</v>
      </c>
      <c r="C105" s="149"/>
      <c r="D105" s="149"/>
      <c r="E105" s="149"/>
      <c r="F105" s="149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50" t="s">
        <v>77</v>
      </c>
      <c r="C106" s="149"/>
      <c r="D106" s="149"/>
      <c r="E106" s="149"/>
      <c r="F106" s="149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50" t="s">
        <v>78</v>
      </c>
      <c r="C107" s="149"/>
      <c r="D107" s="149"/>
      <c r="E107" s="149"/>
      <c r="F107" s="149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50" t="s">
        <v>79</v>
      </c>
      <c r="C108" s="149"/>
      <c r="D108" s="149"/>
      <c r="E108" s="149"/>
      <c r="F108" s="149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52" t="s">
        <v>80</v>
      </c>
      <c r="C109" s="149"/>
      <c r="D109" s="149"/>
      <c r="E109" s="149"/>
      <c r="F109" s="149"/>
    </row>
    <row r="111" spans="2:6" ht="15.75">
      <c r="B111" s="51" t="s">
        <v>81</v>
      </c>
      <c r="C111" s="153"/>
      <c r="D111" s="154"/>
      <c r="E111" s="154"/>
      <c r="F111" s="155"/>
    </row>
    <row r="112" spans="2:6" ht="30.75" customHeight="1">
      <c r="B112" s="51" t="s">
        <v>82</v>
      </c>
      <c r="C112" s="146" t="s">
        <v>83</v>
      </c>
      <c r="D112" s="146"/>
      <c r="E112" s="146" t="s">
        <v>84</v>
      </c>
      <c r="F112" s="146"/>
    </row>
    <row r="113" spans="2:6" ht="30.75" customHeight="1">
      <c r="B113" s="51" t="s">
        <v>85</v>
      </c>
      <c r="C113" s="146" t="s">
        <v>86</v>
      </c>
      <c r="D113" s="146"/>
      <c r="E113" s="146" t="s">
        <v>87</v>
      </c>
      <c r="F113" s="146"/>
    </row>
    <row r="114" spans="2:6" ht="15" customHeight="1">
      <c r="B114" s="151" t="s">
        <v>88</v>
      </c>
      <c r="C114" s="146" t="s">
        <v>89</v>
      </c>
      <c r="D114" s="146"/>
      <c r="E114" s="146" t="s">
        <v>90</v>
      </c>
      <c r="F114" s="146"/>
    </row>
    <row r="115" spans="2:6" ht="15">
      <c r="B115" s="151"/>
      <c r="C115" s="146"/>
      <c r="D115" s="146"/>
      <c r="E115" s="146"/>
      <c r="F115" s="146"/>
    </row>
  </sheetData>
  <sheetProtection/>
  <mergeCells count="43">
    <mergeCell ref="E113:F113"/>
    <mergeCell ref="C111:F111"/>
    <mergeCell ref="C112:D112"/>
    <mergeCell ref="B104:F104"/>
    <mergeCell ref="B105:F105"/>
    <mergeCell ref="B106:F106"/>
    <mergeCell ref="B114:B115"/>
    <mergeCell ref="C114:D115"/>
    <mergeCell ref="E114:F115"/>
    <mergeCell ref="B107:F107"/>
    <mergeCell ref="B108:F108"/>
    <mergeCell ref="B109:F109"/>
    <mergeCell ref="C113:D113"/>
    <mergeCell ref="E46:F46"/>
    <mergeCell ref="C51:D51"/>
    <mergeCell ref="E51:F51"/>
    <mergeCell ref="C56:D56"/>
    <mergeCell ref="E56:F56"/>
    <mergeCell ref="E112:F112"/>
    <mergeCell ref="C66:D66"/>
    <mergeCell ref="E66:F66"/>
    <mergeCell ref="B102:F102"/>
    <mergeCell ref="B103:F103"/>
    <mergeCell ref="E21:F21"/>
    <mergeCell ref="C26:D26"/>
    <mergeCell ref="E26:F26"/>
    <mergeCell ref="C61:D61"/>
    <mergeCell ref="E61:F61"/>
    <mergeCell ref="C36:D36"/>
    <mergeCell ref="E36:F36"/>
    <mergeCell ref="C41:D41"/>
    <mergeCell ref="E41:F41"/>
    <mergeCell ref="C46:D4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  <mergeCell ref="C21:D2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PRESS-CENTRE</cp:lastModifiedBy>
  <dcterms:created xsi:type="dcterms:W3CDTF">2015-11-06T07:22:19Z</dcterms:created>
  <dcterms:modified xsi:type="dcterms:W3CDTF">2015-12-16T13:31:34Z</dcterms:modified>
  <cp:category/>
  <cp:version/>
  <cp:contentType/>
  <cp:contentStatus/>
</cp:coreProperties>
</file>