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<sst xmlns="http://schemas.openxmlformats.org/spreadsheetml/2006/main" count="145" uniqueCount="105">
  <si>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</si>
  <si>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</si>
  <si>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</si>
  <si>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</si>
  <si>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</si>
  <si>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</si>
  <si>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</si>
  <si>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</si>
  <si>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</si>
  <si>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</si>
  <si>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</si>
  <si>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</si>
  <si>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</si>
  <si>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</si>
  <si>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</si>
  <si>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</si>
  <si>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</si>
  <si>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</si>
  <si>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</si>
  <si>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</si>
  <si>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</si>
  <si>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</si>
  <si>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</si>
  <si>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</si>
  <si>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</si>
  <si>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</si>
  <si>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</si>
  <si>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</si>
  <si>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</si>
  <si>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</si>
  <si>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</si>
  <si>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</si>
  <si>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</si>
  <si>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</si>
  <si>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</si>
  <si>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</si>
  <si>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</si>
  <si>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</si>
  <si>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</si>
  <si>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</si>
  <si>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</si>
  <si>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</si>
  <si>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</si>
  <si>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</si>
  <si>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</si>
  <si>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</si>
  <si>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</si>
  <si>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</si>
  <si>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</si>
  <si>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</si>
  <si>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</si>
  <si>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</si>
  <si>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</si>
  <si>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</si>
  <si>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</si>
  <si>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</si>
  <si>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</si>
  <si>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</si>
  <si>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</si>
  <si>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</si>
  <si>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</si>
  <si>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</si>
  <si>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</si>
  <si>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</si>
  <si>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</si>
  <si>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</si>
  <si>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</si>
  <si>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</si>
  <si>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</si>
  <si>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</si>
  <si>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</si>
  <si>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</si>
  <si>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</si>
  <si>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</si>
  <si>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</si>
  <si>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</si>
  <si>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</si>
  <si>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</si>
  <si>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</si>
  <si>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</si>
  <si>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</si>
  <si>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</si>
  <si>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</si>
  <si>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</si>
  <si>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</si>
  <si>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</si>
  <si>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Лондон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</si>
  <si>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</si>
  <si>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</si>
  <si>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</si>
  <si>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</si>
  <si>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</si>
  <si>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</si>
  <si>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CME - Грудень '14</t>
  </si>
  <si>
    <t>CME - Січень'15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</si>
  <si>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</si>
  <si>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</si>
  <si>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</si>
  <si>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</si>
  <si>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</si>
  <si>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</si>
  <si>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CBOT - Лютий '15</t>
  </si>
  <si>
    <t>CME - Лютий'15</t>
  </si>
  <si>
    <t>15 Грудня 2014 р.</t>
  </si>
  <si>
    <t>CBOT - Липень'15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</si>
</sst>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3" fontId="76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52">
      <selection activeCell="C71" sqref="C71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2" t="s">
        <v>103</v>
      </c>
      <c r="D4" s="143"/>
      <c r="E4" s="143"/>
      <c r="F4" s="144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0" t="s">
        <v>5</v>
      </c>
      <c r="D6" s="141"/>
      <c r="E6" s="139" t="s">
        <v>6</v>
      </c>
      <c r="F6" s="139"/>
      <c r="G6" s="29"/>
      <c r="I6"/>
    </row>
    <row r="7" spans="2:8" s="6" customFormat="1" ht="15">
      <c r="B7" s="89" t="s">
        <v>84</v>
      </c>
      <c r="C7" s="122">
        <v>0.01</v>
      </c>
      <c r="D7" s="7">
        <v>4.084</v>
      </c>
      <c r="E7" s="122">
        <f aca="true" t="shared" si="0" ref="E7:F9">C7*39.3683</f>
        <v>0.393683</v>
      </c>
      <c r="F7" s="13">
        <f t="shared" si="0"/>
        <v>160.78013719999998</v>
      </c>
      <c r="G7" s="31"/>
      <c r="H7" s="31"/>
    </row>
    <row r="8" spans="2:8" s="6" customFormat="1" ht="15">
      <c r="B8" s="89" t="s">
        <v>89</v>
      </c>
      <c r="C8" s="122">
        <v>0.006</v>
      </c>
      <c r="D8" s="118">
        <v>4.164</v>
      </c>
      <c r="E8" s="122">
        <f t="shared" si="0"/>
        <v>0.2362098</v>
      </c>
      <c r="F8" s="13">
        <f t="shared" si="0"/>
        <v>163.92960119999998</v>
      </c>
      <c r="G8" s="29"/>
      <c r="H8" s="29"/>
    </row>
    <row r="9" spans="2:17" s="6" customFormat="1" ht="15">
      <c r="B9" s="89" t="s">
        <v>104</v>
      </c>
      <c r="C9" s="122">
        <v>0.01</v>
      </c>
      <c r="D9" s="7">
        <v>4.224</v>
      </c>
      <c r="E9" s="122">
        <f t="shared" si="0"/>
        <v>0.393683</v>
      </c>
      <c r="F9" s="13">
        <f t="shared" si="0"/>
        <v>166.2916992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39" t="s">
        <v>7</v>
      </c>
      <c r="D11" s="139"/>
      <c r="E11" s="140" t="s">
        <v>6</v>
      </c>
      <c r="F11" s="141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97</v>
      </c>
      <c r="C12" s="126">
        <v>0.95</v>
      </c>
      <c r="D12" s="88">
        <v>158.75</v>
      </c>
      <c r="E12" s="126">
        <f>C12/D77</f>
        <v>1.1833582461385153</v>
      </c>
      <c r="F12" s="117">
        <f>D12/D77</f>
        <v>197.74539113104137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126">
        <v>2.02</v>
      </c>
      <c r="D13" s="88">
        <v>164</v>
      </c>
      <c r="E13" s="126">
        <f>C13/D77</f>
        <v>2.516193323368211</v>
      </c>
      <c r="F13" s="117">
        <f>D13/D77</f>
        <v>204.28500249128052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99</v>
      </c>
      <c r="C14" s="126">
        <v>1.67</v>
      </c>
      <c r="D14" s="88">
        <v>167.75</v>
      </c>
      <c r="E14" s="126">
        <f>C14/D77</f>
        <v>2.0802192326856006</v>
      </c>
      <c r="F14" s="117">
        <f>D14/D77</f>
        <v>208.95615346287994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40" t="s">
        <v>5</v>
      </c>
      <c r="D16" s="141"/>
      <c r="E16" s="139" t="s">
        <v>6</v>
      </c>
      <c r="F16" s="139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84</v>
      </c>
      <c r="C17" s="122">
        <v>0.124</v>
      </c>
      <c r="D17" s="7">
        <v>6.19</v>
      </c>
      <c r="E17" s="122">
        <f aca="true" t="shared" si="1" ref="E17:F19">C17*36.7437</f>
        <v>4.5562188</v>
      </c>
      <c r="F17" s="13">
        <f t="shared" si="1"/>
        <v>227.443503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89</v>
      </c>
      <c r="C18" s="122">
        <v>0.124</v>
      </c>
      <c r="D18" s="7">
        <v>6.212</v>
      </c>
      <c r="E18" s="122">
        <f t="shared" si="1"/>
        <v>4.5562188</v>
      </c>
      <c r="F18" s="13">
        <f t="shared" si="1"/>
        <v>228.25186439999996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104</v>
      </c>
      <c r="C19" s="122">
        <v>0.124</v>
      </c>
      <c r="D19" s="7">
        <v>6.202</v>
      </c>
      <c r="E19" s="122">
        <f t="shared" si="1"/>
        <v>4.5562188</v>
      </c>
      <c r="F19" s="13">
        <f t="shared" si="1"/>
        <v>227.8844274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39" t="s">
        <v>9</v>
      </c>
      <c r="D21" s="139"/>
      <c r="E21" s="140" t="s">
        <v>10</v>
      </c>
      <c r="F21" s="141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97</v>
      </c>
      <c r="C22" s="126">
        <v>0.66</v>
      </c>
      <c r="D22" s="117">
        <v>190</v>
      </c>
      <c r="E22" s="126">
        <f>C22/D77</f>
        <v>0.8221225710014949</v>
      </c>
      <c r="F22" s="117">
        <f>D22/D77</f>
        <v>236.67164922770306</v>
      </c>
      <c r="G22" s="40"/>
      <c r="H22" s="41"/>
      <c r="I22" s="82"/>
      <c r="J22" s="81"/>
      <c r="K22" s="82"/>
      <c r="L22" s="82"/>
      <c r="M22" s="82"/>
      <c r="N22" s="82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126">
        <v>1.05</v>
      </c>
      <c r="D23" s="88">
        <v>191.75</v>
      </c>
      <c r="E23" s="126">
        <f>C23/D77</f>
        <v>1.3079222720478327</v>
      </c>
      <c r="F23" s="117">
        <f>D23/D77</f>
        <v>238.85151968111612</v>
      </c>
      <c r="G23" s="40"/>
      <c r="H23" s="41"/>
      <c r="I23" s="82"/>
      <c r="J23" s="82"/>
      <c r="K23" s="81"/>
      <c r="L23" s="82"/>
      <c r="M23" s="82"/>
      <c r="N23" s="82"/>
      <c r="O23" s="82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98</v>
      </c>
      <c r="C24" s="126">
        <v>1.18</v>
      </c>
      <c r="D24" s="88">
        <v>193</v>
      </c>
      <c r="E24" s="126">
        <f>C24/D77</f>
        <v>1.4698555057299452</v>
      </c>
      <c r="F24" s="117">
        <f>D24/D77</f>
        <v>240.40857000498258</v>
      </c>
      <c r="G24" s="40"/>
      <c r="H24" s="41"/>
      <c r="I24" s="82"/>
      <c r="J24" s="82"/>
      <c r="K24" s="82"/>
      <c r="L24" s="81"/>
      <c r="M24" s="82"/>
      <c r="N24" s="82"/>
      <c r="O24" s="82"/>
      <c r="P24" s="82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1"/>
      <c r="N25" s="82"/>
      <c r="O25" s="82"/>
      <c r="P25" s="82"/>
      <c r="Q25" s="82"/>
      <c r="R25" s="82"/>
      <c r="S25" s="59"/>
      <c r="T25" s="59"/>
      <c r="U25" s="59"/>
    </row>
    <row r="26" spans="2:21" ht="15.75">
      <c r="B26" s="32" t="s">
        <v>11</v>
      </c>
      <c r="C26" s="139" t="s">
        <v>12</v>
      </c>
      <c r="D26" s="139"/>
      <c r="E26" s="139" t="s">
        <v>10</v>
      </c>
      <c r="F26" s="139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88</v>
      </c>
      <c r="C27" s="126">
        <v>1.53</v>
      </c>
      <c r="D27" s="88">
        <v>348</v>
      </c>
      <c r="E27" s="126">
        <f>C27/D77</f>
        <v>1.9058295964125562</v>
      </c>
      <c r="F27" s="117">
        <f>D27/D77</f>
        <v>433.48281016442456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83" t="s">
        <v>87</v>
      </c>
      <c r="C28" s="126">
        <v>1.46</v>
      </c>
      <c r="D28" s="88">
        <v>346.5</v>
      </c>
      <c r="E28" s="126">
        <f>C28/$D$77</f>
        <v>1.818634778276034</v>
      </c>
      <c r="F28" s="117">
        <f>D28/$D$77</f>
        <v>431.6143497757848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95</v>
      </c>
      <c r="C29" s="126">
        <v>1.1</v>
      </c>
      <c r="D29" s="113">
        <v>345.5</v>
      </c>
      <c r="E29" s="126">
        <f>C29/$D$77</f>
        <v>1.3702042850024914</v>
      </c>
      <c r="F29" s="117">
        <f>D29/$D$77</f>
        <v>430.3687095166916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29" t="s">
        <v>5</v>
      </c>
      <c r="D31" s="130"/>
      <c r="E31" s="129" t="s">
        <v>6</v>
      </c>
      <c r="F31" s="130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84</v>
      </c>
      <c r="C32" s="122">
        <v>0.012</v>
      </c>
      <c r="D32" s="7">
        <v>3.136</v>
      </c>
      <c r="E32" s="122">
        <f aca="true" t="shared" si="2" ref="E32:F34">C32*58.0164</f>
        <v>0.6961968</v>
      </c>
      <c r="F32" s="13">
        <f t="shared" si="2"/>
        <v>181.9394304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89</v>
      </c>
      <c r="C33" s="122">
        <v>0.014</v>
      </c>
      <c r="D33" s="7">
        <v>3.172</v>
      </c>
      <c r="E33" s="122">
        <f t="shared" si="2"/>
        <v>0.8122296</v>
      </c>
      <c r="F33" s="13">
        <f t="shared" si="2"/>
        <v>184.0280208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104</v>
      </c>
      <c r="C34" s="122">
        <v>0.02</v>
      </c>
      <c r="D34" s="7">
        <v>3.19</v>
      </c>
      <c r="E34" s="122">
        <f t="shared" si="2"/>
        <v>1.160328</v>
      </c>
      <c r="F34" s="13">
        <f t="shared" si="2"/>
        <v>185.072316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29" t="s">
        <v>5</v>
      </c>
      <c r="D36" s="130"/>
      <c r="E36" s="129" t="s">
        <v>6</v>
      </c>
      <c r="F36" s="130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90</v>
      </c>
      <c r="C37" s="92">
        <v>0.076</v>
      </c>
      <c r="D37" s="14">
        <v>10.394</v>
      </c>
      <c r="E37" s="92">
        <f aca="true" t="shared" si="3" ref="E37:F39">C37*36.7437</f>
        <v>2.7925211999999995</v>
      </c>
      <c r="F37" s="13">
        <f t="shared" si="3"/>
        <v>381.91401779999995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85</v>
      </c>
      <c r="C38" s="92">
        <v>0.076</v>
      </c>
      <c r="D38" s="72">
        <v>10.46</v>
      </c>
      <c r="E38" s="92">
        <f t="shared" si="3"/>
        <v>2.7925211999999995</v>
      </c>
      <c r="F38" s="13">
        <f t="shared" si="3"/>
        <v>384.339102</v>
      </c>
      <c r="G38" s="31"/>
      <c r="H38" s="29"/>
      <c r="K38" s="28"/>
      <c r="L38" s="28"/>
      <c r="M38" s="28"/>
    </row>
    <row r="39" spans="2:13" s="6" customFormat="1" ht="15">
      <c r="B39" s="89" t="s">
        <v>100</v>
      </c>
      <c r="C39" s="92">
        <v>0.084</v>
      </c>
      <c r="D39" s="14">
        <v>10.51</v>
      </c>
      <c r="E39" s="92">
        <f t="shared" si="3"/>
        <v>3.0864708</v>
      </c>
      <c r="F39" s="13">
        <f t="shared" si="3"/>
        <v>386.17628699999995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29" t="s">
        <v>16</v>
      </c>
      <c r="D41" s="130"/>
      <c r="E41" s="129" t="s">
        <v>6</v>
      </c>
      <c r="F41" s="130"/>
      <c r="G41" s="35"/>
      <c r="H41" s="35"/>
      <c r="I41" s="27"/>
      <c r="J41" s="6"/>
    </row>
    <row r="42" spans="2:13" s="27" customFormat="1" ht="15.75" thickBot="1">
      <c r="B42" s="89" t="s">
        <v>90</v>
      </c>
      <c r="C42" s="119">
        <v>1.6</v>
      </c>
      <c r="D42" s="124">
        <v>365.4</v>
      </c>
      <c r="E42" s="80">
        <f aca="true" t="shared" si="4" ref="E42:F44">C42*1.1023</f>
        <v>1.7636800000000001</v>
      </c>
      <c r="F42" s="125">
        <f t="shared" si="4"/>
        <v>402.78042</v>
      </c>
      <c r="G42" s="31"/>
      <c r="H42" s="29"/>
      <c r="K42" s="6"/>
      <c r="L42" s="6"/>
      <c r="M42" s="6"/>
    </row>
    <row r="43" spans="2:19" s="27" customFormat="1" ht="15.75" thickBot="1">
      <c r="B43" s="89" t="s">
        <v>85</v>
      </c>
      <c r="C43" s="119">
        <v>2.4</v>
      </c>
      <c r="D43" s="125">
        <v>353.9</v>
      </c>
      <c r="E43" s="80">
        <f t="shared" si="4"/>
        <v>2.64552</v>
      </c>
      <c r="F43" s="125">
        <f t="shared" si="4"/>
        <v>390.10397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100</v>
      </c>
      <c r="C44" s="119">
        <v>3.4</v>
      </c>
      <c r="D44" s="125">
        <v>347.3</v>
      </c>
      <c r="E44" s="80">
        <f t="shared" si="4"/>
        <v>3.74782</v>
      </c>
      <c r="F44" s="125">
        <f t="shared" si="4"/>
        <v>382.82879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29" t="s">
        <v>18</v>
      </c>
      <c r="D46" s="130"/>
      <c r="E46" s="129" t="s">
        <v>19</v>
      </c>
      <c r="F46" s="130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90</v>
      </c>
      <c r="C47" s="80">
        <v>0.09</v>
      </c>
      <c r="D47" s="13">
        <v>32.27</v>
      </c>
      <c r="E47" s="80">
        <f aca="true" t="shared" si="5" ref="E47:F49">C47/454*1000</f>
        <v>0.19823788546255505</v>
      </c>
      <c r="F47" s="13">
        <f t="shared" si="5"/>
        <v>71.07929515418503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85</v>
      </c>
      <c r="C48" s="80">
        <v>0.11</v>
      </c>
      <c r="D48" s="88">
        <v>32.46</v>
      </c>
      <c r="E48" s="80">
        <f t="shared" si="5"/>
        <v>0.2422907488986784</v>
      </c>
      <c r="F48" s="13">
        <f t="shared" si="5"/>
        <v>71.49779735682819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100</v>
      </c>
      <c r="C49" s="80">
        <v>0.12</v>
      </c>
      <c r="D49" s="88">
        <v>32.67</v>
      </c>
      <c r="E49" s="80">
        <f t="shared" si="5"/>
        <v>0.2643171806167401</v>
      </c>
      <c r="F49" s="13">
        <f t="shared" si="5"/>
        <v>71.96035242290749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3"/>
      <c r="E50" s="111"/>
      <c r="F50" s="110"/>
      <c r="G50" s="29"/>
      <c r="H50" s="29"/>
      <c r="I50" s="6"/>
      <c r="J50" s="81"/>
      <c r="K50" s="81"/>
      <c r="L50" s="82"/>
      <c r="M50" s="82"/>
      <c r="N50" s="82"/>
      <c r="O50" s="82"/>
      <c r="P50" s="82"/>
      <c r="Q50" s="82"/>
      <c r="R50" s="82"/>
      <c r="S50" s="77"/>
      <c r="T50" s="77"/>
      <c r="U50" s="77"/>
    </row>
    <row r="51" spans="2:21" ht="16.5" thickBot="1">
      <c r="B51" s="32" t="s">
        <v>20</v>
      </c>
      <c r="C51" s="129" t="s">
        <v>21</v>
      </c>
      <c r="D51" s="130"/>
      <c r="E51" s="129" t="s">
        <v>6</v>
      </c>
      <c r="F51" s="130"/>
      <c r="G51" s="29"/>
      <c r="H51" s="29"/>
      <c r="I51" s="6"/>
      <c r="J51" s="81"/>
      <c r="K51" s="82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90</v>
      </c>
      <c r="C52" s="123">
        <v>0.085</v>
      </c>
      <c r="D52" s="14">
        <v>12.975</v>
      </c>
      <c r="E52" s="123">
        <f aca="true" t="shared" si="6" ref="E52:F54">C52*22.0462</f>
        <v>1.8739270000000001</v>
      </c>
      <c r="F52" s="13">
        <f t="shared" si="6"/>
        <v>286.049445</v>
      </c>
      <c r="G52" s="31"/>
      <c r="H52" s="29"/>
      <c r="I52" s="101"/>
      <c r="J52" s="81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96</v>
      </c>
      <c r="C53" s="123">
        <v>0.01</v>
      </c>
      <c r="D53" s="14">
        <v>13.09</v>
      </c>
      <c r="E53" s="123">
        <f t="shared" si="6"/>
        <v>0.220462</v>
      </c>
      <c r="F53" s="13">
        <f t="shared" si="6"/>
        <v>288.58475799999997</v>
      </c>
      <c r="G53" s="29"/>
      <c r="H53" s="29"/>
      <c r="I53" s="102"/>
      <c r="J53" s="82"/>
      <c r="K53" s="81"/>
      <c r="L53" s="82"/>
      <c r="M53" s="8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84</v>
      </c>
      <c r="C54" s="123">
        <v>0.045</v>
      </c>
      <c r="D54" s="14">
        <v>12.44</v>
      </c>
      <c r="E54" s="123">
        <f t="shared" si="6"/>
        <v>0.9920789999999999</v>
      </c>
      <c r="F54" s="13">
        <f t="shared" si="6"/>
        <v>274.254728</v>
      </c>
      <c r="G54" s="29"/>
      <c r="H54" s="29"/>
      <c r="I54" s="102"/>
      <c r="J54" s="82"/>
      <c r="K54" s="82"/>
      <c r="L54" s="81"/>
      <c r="M54" s="82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1"/>
      <c r="N55" s="82"/>
      <c r="O55" s="8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29" t="s">
        <v>23</v>
      </c>
      <c r="D56" s="130"/>
      <c r="E56" s="129" t="s">
        <v>24</v>
      </c>
      <c r="F56" s="130"/>
      <c r="H56" s="29"/>
      <c r="I56" s="101"/>
      <c r="J56" s="82"/>
      <c r="K56" s="82"/>
      <c r="L56" s="82"/>
      <c r="M56" s="82"/>
      <c r="N56" s="81"/>
      <c r="O56" s="82"/>
      <c r="P56" s="8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90</v>
      </c>
      <c r="C57" s="119">
        <v>0.054</v>
      </c>
      <c r="D57" s="51">
        <v>1.664</v>
      </c>
      <c r="E57" s="119">
        <f aca="true" t="shared" si="7" ref="E57:F59">C57/3.785</f>
        <v>0.0142668428005284</v>
      </c>
      <c r="F57" s="13">
        <f t="shared" si="7"/>
        <v>0.43963011889035664</v>
      </c>
      <c r="G57" s="31"/>
      <c r="H57" s="29"/>
      <c r="I57" s="101"/>
      <c r="J57" s="82"/>
      <c r="K57" s="82"/>
      <c r="L57" s="82"/>
      <c r="M57" s="82"/>
      <c r="N57" s="82"/>
      <c r="O57" s="81"/>
      <c r="P57" s="82"/>
      <c r="Q57" s="82"/>
      <c r="R57" s="81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101</v>
      </c>
      <c r="C58" s="119">
        <v>0.037</v>
      </c>
      <c r="D58" s="72">
        <v>1.594</v>
      </c>
      <c r="E58" s="119">
        <f t="shared" si="7"/>
        <v>0.009775429326287978</v>
      </c>
      <c r="F58" s="13">
        <f t="shared" si="7"/>
        <v>0.4211360634081902</v>
      </c>
      <c r="G58" s="29"/>
      <c r="H58" s="29"/>
      <c r="I58" s="102"/>
      <c r="J58" s="82"/>
      <c r="K58" s="82"/>
      <c r="L58" s="82"/>
      <c r="M58" s="82"/>
      <c r="N58" s="82"/>
      <c r="O58" s="82"/>
      <c r="P58" s="81"/>
      <c r="Q58" s="82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84</v>
      </c>
      <c r="C59" s="119">
        <v>0.024</v>
      </c>
      <c r="D59" s="72">
        <v>1.58</v>
      </c>
      <c r="E59" s="119">
        <f t="shared" si="7"/>
        <v>0.006340819022457068</v>
      </c>
      <c r="F59" s="13">
        <f t="shared" si="7"/>
        <v>0.41743725231175693</v>
      </c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29" t="s">
        <v>26</v>
      </c>
      <c r="D61" s="130"/>
      <c r="E61" s="129" t="s">
        <v>27</v>
      </c>
      <c r="F61" s="130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93</v>
      </c>
      <c r="C62" s="119">
        <v>0.025</v>
      </c>
      <c r="D62" s="87">
        <v>1.29</v>
      </c>
      <c r="E62" s="119">
        <f>C62/454*100</f>
        <v>0.005506607929515419</v>
      </c>
      <c r="F62" s="53">
        <f>D62/454*1000</f>
        <v>2.841409691629956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94</v>
      </c>
      <c r="C63" s="119">
        <v>3.375</v>
      </c>
      <c r="D63" s="87">
        <v>1.1875</v>
      </c>
      <c r="E63" s="119">
        <f>C63/454*100</f>
        <v>0.7433920704845814</v>
      </c>
      <c r="F63" s="53">
        <f>D63/454*1000</f>
        <v>2.6156387665198237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102</v>
      </c>
      <c r="C64" s="119">
        <v>1.75</v>
      </c>
      <c r="D64" s="87">
        <v>1.175</v>
      </c>
      <c r="E64" s="119">
        <v>0</v>
      </c>
      <c r="F64" s="53">
        <f>D64/454*1000</f>
        <v>2.5881057268722465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31" t="s">
        <v>26</v>
      </c>
      <c r="D66" s="131"/>
      <c r="E66" s="129" t="s">
        <v>29</v>
      </c>
      <c r="F66" s="130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86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91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83</v>
      </c>
      <c r="C69" s="92">
        <v>0.0002</v>
      </c>
      <c r="D69" s="118">
        <v>0.1496</v>
      </c>
      <c r="E69" s="119">
        <f>C69/454*1000000</f>
        <v>0.4405286343612335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92</v>
      </c>
      <c r="C70" s="92">
        <v>0.0002</v>
      </c>
      <c r="D70" s="118">
        <v>0.1535</v>
      </c>
      <c r="E70" s="119">
        <f>C70/454*1000000</f>
        <v>0.4405286343612335</v>
      </c>
      <c r="F70" s="88">
        <f>D70/454*1000000</f>
        <v>338.1057268722467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1.2462</v>
      </c>
      <c r="F76" s="104">
        <v>0.0085</v>
      </c>
      <c r="G76" s="104">
        <v>1.5665</v>
      </c>
      <c r="H76" s="104">
        <v>1.0376</v>
      </c>
      <c r="I76" s="104">
        <v>0.8594</v>
      </c>
      <c r="J76" s="104">
        <v>0.8242</v>
      </c>
      <c r="K76" s="104">
        <v>0.129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0.8028</v>
      </c>
      <c r="E77" s="105" t="s">
        <v>81</v>
      </c>
      <c r="F77" s="105">
        <v>0.0068</v>
      </c>
      <c r="G77" s="105">
        <v>1.2572</v>
      </c>
      <c r="H77" s="105">
        <v>0.8327</v>
      </c>
      <c r="I77" s="105">
        <v>0.6897</v>
      </c>
      <c r="J77" s="105">
        <v>0.6614</v>
      </c>
      <c r="K77" s="105">
        <v>0.1035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117.25</v>
      </c>
      <c r="E78" s="104">
        <v>146.12</v>
      </c>
      <c r="F78" s="104" t="s">
        <v>81</v>
      </c>
      <c r="G78" s="104">
        <v>183.69</v>
      </c>
      <c r="H78" s="104">
        <v>121.661</v>
      </c>
      <c r="I78" s="104">
        <v>100.757</v>
      </c>
      <c r="J78" s="104">
        <v>96.643</v>
      </c>
      <c r="K78" s="104">
        <v>15.125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0.6384</v>
      </c>
      <c r="E79" s="105">
        <v>0.7953</v>
      </c>
      <c r="F79" s="105">
        <v>0.0054</v>
      </c>
      <c r="G79" s="105" t="s">
        <v>81</v>
      </c>
      <c r="H79" s="105">
        <v>0.6623</v>
      </c>
      <c r="I79" s="105">
        <v>0.5486</v>
      </c>
      <c r="J79" s="105">
        <v>0.5261</v>
      </c>
      <c r="K79" s="105">
        <v>0.0823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0.9639</v>
      </c>
      <c r="E80" s="104">
        <v>1.2009</v>
      </c>
      <c r="F80" s="104">
        <v>0.0082</v>
      </c>
      <c r="G80" s="104">
        <v>1.5096</v>
      </c>
      <c r="H80" s="104" t="s">
        <v>81</v>
      </c>
      <c r="I80" s="104">
        <v>0.8281</v>
      </c>
      <c r="J80" s="104">
        <v>0.7942</v>
      </c>
      <c r="K80" s="104">
        <v>0.1243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1.1636</v>
      </c>
      <c r="E81" s="105">
        <v>1.45</v>
      </c>
      <c r="F81" s="105">
        <v>0.0099</v>
      </c>
      <c r="G81" s="105">
        <v>1.8229</v>
      </c>
      <c r="H81" s="105">
        <v>1.2073</v>
      </c>
      <c r="I81" s="105" t="s">
        <v>81</v>
      </c>
      <c r="J81" s="105">
        <v>0.9591</v>
      </c>
      <c r="K81" s="105">
        <v>0.1501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1.2133</v>
      </c>
      <c r="E82" s="104">
        <v>1.512</v>
      </c>
      <c r="F82" s="104">
        <v>0.0103</v>
      </c>
      <c r="G82" s="104">
        <v>1.9006</v>
      </c>
      <c r="H82" s="104">
        <v>1.2588</v>
      </c>
      <c r="I82" s="104">
        <v>1.0426</v>
      </c>
      <c r="J82" s="104" t="s">
        <v>81</v>
      </c>
      <c r="K82" s="104">
        <v>0.1565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7.7529</v>
      </c>
      <c r="E83" s="105">
        <v>9.6617</v>
      </c>
      <c r="F83" s="105">
        <v>0.0661</v>
      </c>
      <c r="G83" s="105">
        <v>12.1451</v>
      </c>
      <c r="H83" s="105">
        <v>8.0452</v>
      </c>
      <c r="I83" s="105">
        <v>6.6623</v>
      </c>
      <c r="J83" s="105">
        <v>6.3899</v>
      </c>
      <c r="K83" s="105" t="s">
        <v>81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37" t="s">
        <v>63</v>
      </c>
      <c r="C103" s="133"/>
      <c r="D103" s="133"/>
      <c r="E103" s="133"/>
      <c r="F103" s="133"/>
    </row>
    <row r="104" spans="2:6" ht="15">
      <c r="B104" s="138" t="s">
        <v>64</v>
      </c>
      <c r="C104" s="133"/>
      <c r="D104" s="133"/>
      <c r="E104" s="133"/>
      <c r="F104" s="133"/>
    </row>
    <row r="105" spans="2:6" ht="78" customHeight="1">
      <c r="B105" s="138" t="s">
        <v>65</v>
      </c>
      <c r="C105" s="133"/>
      <c r="D105" s="133"/>
      <c r="E105" s="133"/>
      <c r="F105" s="133"/>
    </row>
    <row r="106" spans="2:6" ht="15">
      <c r="B106" s="138" t="s">
        <v>66</v>
      </c>
      <c r="C106" s="133"/>
      <c r="D106" s="133"/>
      <c r="E106" s="133"/>
      <c r="F106" s="133"/>
    </row>
    <row r="107" spans="2:6" ht="15">
      <c r="B107" s="138" t="s">
        <v>67</v>
      </c>
      <c r="C107" s="133"/>
      <c r="D107" s="133"/>
      <c r="E107" s="133"/>
      <c r="F107" s="133"/>
    </row>
    <row r="108" spans="2:6" ht="15">
      <c r="B108" s="138" t="s">
        <v>68</v>
      </c>
      <c r="C108" s="133"/>
      <c r="D108" s="133"/>
      <c r="E108" s="133"/>
      <c r="F108" s="133"/>
    </row>
    <row r="109" spans="2:6" ht="15">
      <c r="B109" s="138" t="s">
        <v>69</v>
      </c>
      <c r="C109" s="133"/>
      <c r="D109" s="133"/>
      <c r="E109" s="133"/>
      <c r="F109" s="133"/>
    </row>
    <row r="110" spans="2:6" ht="15">
      <c r="B110" s="132" t="s">
        <v>70</v>
      </c>
      <c r="C110" s="133"/>
      <c r="D110" s="133"/>
      <c r="E110" s="133"/>
      <c r="F110" s="133"/>
    </row>
    <row r="112" spans="2:6" ht="15.75">
      <c r="B112" s="57" t="s">
        <v>71</v>
      </c>
      <c r="C112" s="134"/>
      <c r="D112" s="135"/>
      <c r="E112" s="135"/>
      <c r="F112" s="136"/>
    </row>
    <row r="113" spans="2:6" ht="30.75" customHeight="1">
      <c r="B113" s="57" t="s">
        <v>72</v>
      </c>
      <c r="C113" s="127" t="s">
        <v>73</v>
      </c>
      <c r="D113" s="127"/>
      <c r="E113" s="127" t="s">
        <v>74</v>
      </c>
      <c r="F113" s="127"/>
    </row>
    <row r="114" spans="2:6" ht="30.75" customHeight="1">
      <c r="B114" s="57" t="s">
        <v>75</v>
      </c>
      <c r="C114" s="127" t="s">
        <v>76</v>
      </c>
      <c r="D114" s="127"/>
      <c r="E114" s="127" t="s">
        <v>77</v>
      </c>
      <c r="F114" s="127"/>
    </row>
    <row r="115" spans="2:6" ht="15" customHeight="1">
      <c r="B115" s="128" t="s">
        <v>78</v>
      </c>
      <c r="C115" s="127" t="s">
        <v>79</v>
      </c>
      <c r="D115" s="127"/>
      <c r="E115" s="127" t="s">
        <v>80</v>
      </c>
      <c r="F115" s="127"/>
    </row>
    <row r="116" spans="2:6" ht="15">
      <c r="B116" s="128"/>
      <c r="C116" s="127"/>
      <c r="D116" s="127"/>
      <c r="E116" s="127"/>
      <c r="F116" s="127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2014-12-16T07:38:29Z</dcterms:modified>
  <cp:category/>
  <cp:version/>
  <cp:contentType/>
  <cp:contentStatus/>
</cp:coreProperties>
</file>