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<sst xmlns="http://schemas.openxmlformats.org/spreadsheetml/2006/main" count="346" uniqueCount="128">
  <si>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</si>
  <si>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</si>
  <si>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</si>
  <si>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</si>
  <si>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</si>
  <si>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</si>
  <si>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</si>
  <si>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</si>
  <si>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</si>
  <si>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</si>
  <si>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</si>
  <si>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</si>
  <si>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</si>
  <si>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</si>
  <si>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</si>
  <si>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</si>
  <si>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</si>
  <si>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</si>
  <si>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</si>
  <si>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</si>
  <si>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</si>
  <si>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</si>
  <si>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</si>
  <si>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</si>
  <si>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</si>
  <si>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</si>
  <si>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</si>
  <si>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</si>
  <si>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</si>
  <si>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</si>
  <si>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</si>
  <si>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</si>
  <si>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</si>
  <si>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</si>
  <si>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</si>
  <si>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</si>
  <si>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</si>
  <si>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</si>
  <si>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</si>
  <si>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</si>
  <si>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</si>
  <si>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</si>
  <si>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</si>
  <si>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</si>
  <si>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</si>
  <si>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</si>
  <si>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</si>
  <si>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</si>
  <si>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</si>
  <si>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</si>
  <si>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</si>
  <si>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</si>
  <si>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</si>
  <si>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</si>
  <si>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</si>
  <si>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</si>
  <si>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</si>
  <si>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</si>
  <si>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</si>
  <si>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</si>
  <si>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</si>
  <si>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</si>
  <si>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</si>
  <si>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</si>
  <si>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</si>
  <si>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</si>
  <si>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</si>
  <si>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</si>
  <si>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</si>
  <si>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</si>
  <si>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</si>
  <si>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</si>
  <si>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</si>
  <si>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</si>
  <si>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</si>
  <si>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</si>
  <si>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</si>
  <si>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</si>
  <si>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</si>
  <si>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</si>
  <si>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</si>
  <si>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</si>
  <si>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</si>
  <si>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</si>
  <si>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</si>
  <si>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</si>
  <si>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</si>
  <si>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</si>
  <si>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</si>
  <si>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</si>
  <si>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</si>
  <si>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</si>
  <si>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</si>
  <si>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</si>
  <si>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</si>
  <si>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</si>
  <si>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</si>
  <si>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</si>
  <si>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</si>
  <si>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</si>
  <si>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</si>
  <si>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</si>
  <si>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</si>
  <si>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</si>
  <si>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</si>
  <si>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</si>
  <si>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</si>
  <si>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</si>
  <si>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</si>
  <si>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</si>
  <si>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</si>
  <si>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</si>
  <si>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</si>
  <si>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</si>
  <si>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</si>
  <si>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</si>
  <si>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</si>
  <si>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</si>
  <si>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</si>
  <si>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</si>
  <si>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</si>
  <si>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</si>
  <si>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</si>
  <si>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</si>
  <si>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</si>
  <si>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</si>
  <si>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</si>
  <si>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 xml:space="preserve">         15 жовтня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</si>
</sst>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90" fontId="76" fillId="0" borderId="10" xfId="0" applyNumberFormat="1" applyFont="1" applyFill="1" applyBorder="1" applyAlignment="1">
      <alignment horizontal="center" vertical="top" wrapText="1"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F6" sqref="F6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67" t="s">
        <v>127</v>
      </c>
      <c r="D4" s="168"/>
      <c r="E4" s="168"/>
      <c r="F4" s="169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65">
        <v>0.072</v>
      </c>
      <c r="D7" s="13">
        <v>4.036</v>
      </c>
      <c r="E7" s="165">
        <f aca="true" t="shared" si="0" ref="E7:F9">C7*39.3683</f>
        <v>2.8345175999999994</v>
      </c>
      <c r="F7" s="12">
        <f t="shared" si="0"/>
        <v>158.89045879999998</v>
      </c>
    </row>
    <row r="8" spans="2:6" s="5" customFormat="1" ht="15" customHeight="1">
      <c r="B8" s="23" t="s">
        <v>122</v>
      </c>
      <c r="C8" s="165">
        <v>0.54</v>
      </c>
      <c r="D8" s="13">
        <v>4.076</v>
      </c>
      <c r="E8" s="165">
        <f t="shared" si="0"/>
        <v>21.258882</v>
      </c>
      <c r="F8" s="12">
        <f t="shared" si="0"/>
        <v>160.4651908</v>
      </c>
    </row>
    <row r="9" spans="2:17" s="5" customFormat="1" ht="15" customHeight="1">
      <c r="B9" s="23" t="s">
        <v>124</v>
      </c>
      <c r="C9" s="165">
        <v>0.042</v>
      </c>
      <c r="D9" s="13">
        <v>4.092</v>
      </c>
      <c r="E9" s="165">
        <f t="shared" si="0"/>
        <v>1.6534686</v>
      </c>
      <c r="F9" s="12">
        <f t="shared" si="0"/>
        <v>161.09508359999998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83" t="s">
        <v>83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91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34">
        <v>2.49</v>
      </c>
      <c r="D17" s="68">
        <v>185</v>
      </c>
      <c r="E17" s="134">
        <f aca="true" t="shared" si="1" ref="E17:F19">C17/$D$86</f>
        <v>2.914666978813064</v>
      </c>
      <c r="F17" s="68">
        <f t="shared" si="1"/>
        <v>216.5515626828983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97</v>
      </c>
      <c r="C18" s="134">
        <v>2.61</v>
      </c>
      <c r="D18" s="12">
        <v>187</v>
      </c>
      <c r="E18" s="134">
        <f t="shared" si="1"/>
        <v>3.0551328573100784</v>
      </c>
      <c r="F18" s="68">
        <f t="shared" si="1"/>
        <v>218.89266065784855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90</v>
      </c>
      <c r="C19" s="134">
        <v>2.05</v>
      </c>
      <c r="D19" s="12">
        <v>186.75</v>
      </c>
      <c r="E19" s="134">
        <f t="shared" si="1"/>
        <v>2.399625424324008</v>
      </c>
      <c r="F19" s="68">
        <f t="shared" si="1"/>
        <v>218.60002341097976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30">
        <v>0.214</v>
      </c>
      <c r="D22" s="68">
        <v>6.192</v>
      </c>
      <c r="E22" s="130">
        <f aca="true" t="shared" si="2" ref="E22:F24">C22*36.7437</f>
        <v>7.863151799999999</v>
      </c>
      <c r="F22" s="12">
        <f t="shared" si="2"/>
        <v>227.5169904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122</v>
      </c>
      <c r="C23" s="130">
        <v>0.186</v>
      </c>
      <c r="D23" s="12">
        <v>6.2</v>
      </c>
      <c r="E23" s="130">
        <f t="shared" si="2"/>
        <v>6.834328199999999</v>
      </c>
      <c r="F23" s="12">
        <f t="shared" si="2"/>
        <v>227.81094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124</v>
      </c>
      <c r="C24" s="130">
        <v>0.162</v>
      </c>
      <c r="D24" s="12">
        <v>6.184</v>
      </c>
      <c r="E24" s="130">
        <f t="shared" si="2"/>
        <v>5.9524794</v>
      </c>
      <c r="F24" s="12">
        <f t="shared" si="2"/>
        <v>227.22304079999998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85" t="s">
        <v>9</v>
      </c>
      <c r="D26" s="185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30">
        <v>3.5</v>
      </c>
      <c r="D27" s="68">
        <v>207</v>
      </c>
      <c r="E27" s="130">
        <f aca="true" t="shared" si="3" ref="E27:F29">C27/$D$86</f>
        <v>4.09692145616294</v>
      </c>
      <c r="F27" s="68">
        <f t="shared" si="3"/>
        <v>242.30364040735105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30">
        <v>3.25</v>
      </c>
      <c r="D28" s="12">
        <v>205.5</v>
      </c>
      <c r="E28" s="130">
        <f t="shared" si="3"/>
        <v>3.8042842092941593</v>
      </c>
      <c r="F28" s="68">
        <f t="shared" si="3"/>
        <v>240.54781692613838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121</v>
      </c>
      <c r="C29" s="130">
        <v>3.25</v>
      </c>
      <c r="D29" s="12">
        <v>204.25</v>
      </c>
      <c r="E29" s="130">
        <f t="shared" si="3"/>
        <v>3.8042842092941593</v>
      </c>
      <c r="F29" s="68">
        <f t="shared" si="3"/>
        <v>239.08463069179447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85" t="s">
        <v>12</v>
      </c>
      <c r="D31" s="185"/>
      <c r="E31" s="185" t="s">
        <v>10</v>
      </c>
      <c r="F31" s="18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23">
        <v>1</v>
      </c>
      <c r="D32" s="12">
        <v>389.25</v>
      </c>
      <c r="E32" s="123">
        <f aca="true" t="shared" si="4" ref="E32:F34">C32/$D$86</f>
        <v>1.1705489874751258</v>
      </c>
      <c r="F32" s="68">
        <f t="shared" si="4"/>
        <v>455.63619337469277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81</v>
      </c>
      <c r="C33" s="123">
        <v>1.5</v>
      </c>
      <c r="D33" s="12">
        <v>392.5</v>
      </c>
      <c r="E33" s="123">
        <f t="shared" si="4"/>
        <v>1.755823481212689</v>
      </c>
      <c r="F33" s="68">
        <f t="shared" si="4"/>
        <v>459.44047758398693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90</v>
      </c>
      <c r="C34" s="123">
        <v>1.5</v>
      </c>
      <c r="D34" s="12">
        <v>391.25</v>
      </c>
      <c r="E34" s="123">
        <f t="shared" si="4"/>
        <v>1.755823481212689</v>
      </c>
      <c r="F34" s="68">
        <f t="shared" si="4"/>
        <v>457.977291349643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80" t="s">
        <v>5</v>
      </c>
      <c r="D36" s="181"/>
      <c r="E36" s="180" t="s">
        <v>6</v>
      </c>
      <c r="F36" s="181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65">
        <v>0.06</v>
      </c>
      <c r="D37" s="72">
        <v>2.926</v>
      </c>
      <c r="E37" s="165">
        <f aca="true" t="shared" si="5" ref="E37:F39">C37*58.0164</f>
        <v>3.480984</v>
      </c>
      <c r="F37" s="68">
        <f t="shared" si="5"/>
        <v>169.7559864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94</v>
      </c>
      <c r="C38" s="130">
        <v>0.036</v>
      </c>
      <c r="D38" s="72">
        <v>2.932</v>
      </c>
      <c r="E38" s="130">
        <f t="shared" si="5"/>
        <v>2.0885903999999997</v>
      </c>
      <c r="F38" s="68">
        <f t="shared" si="5"/>
        <v>170.10408479999998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101</v>
      </c>
      <c r="C39" s="165">
        <v>0.022</v>
      </c>
      <c r="D39" s="72">
        <v>2.93</v>
      </c>
      <c r="E39" s="165">
        <f t="shared" si="5"/>
        <v>1.2763608</v>
      </c>
      <c r="F39" s="68">
        <f t="shared" si="5"/>
        <v>169.988052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80" t="s">
        <v>5</v>
      </c>
      <c r="D41" s="181"/>
      <c r="E41" s="180" t="s">
        <v>6</v>
      </c>
      <c r="F41" s="18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95</v>
      </c>
      <c r="C42" s="166">
        <v>0.06</v>
      </c>
      <c r="D42" s="72">
        <v>10.616</v>
      </c>
      <c r="E42" s="166">
        <f>C42*36.7437</f>
        <v>2.2046219999999996</v>
      </c>
      <c r="F42" s="68">
        <f aca="true" t="shared" si="6" ref="E42:F44">D42*36.7437</f>
        <v>390.07111919999994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98</v>
      </c>
      <c r="C43" s="166">
        <v>0.046</v>
      </c>
      <c r="D43" s="72">
        <v>10.61</v>
      </c>
      <c r="E43" s="166">
        <f t="shared" si="6"/>
        <v>1.6902101999999999</v>
      </c>
      <c r="F43" s="68">
        <f t="shared" si="6"/>
        <v>389.85065699999996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123</v>
      </c>
      <c r="C44" s="166">
        <v>0.03</v>
      </c>
      <c r="D44" s="72">
        <v>10.446</v>
      </c>
      <c r="E44" s="166">
        <f t="shared" si="6"/>
        <v>1.1023109999999998</v>
      </c>
      <c r="F44" s="68">
        <f t="shared" si="6"/>
        <v>383.82469019999996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83" t="s">
        <v>73</v>
      </c>
      <c r="D46" s="184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 customHeight="1">
      <c r="B52" s="23" t="s">
        <v>88</v>
      </c>
      <c r="C52" s="166">
        <v>8.5</v>
      </c>
      <c r="D52" s="73">
        <v>371.6</v>
      </c>
      <c r="E52" s="166">
        <f>C52*1.1023</f>
        <v>9.36955</v>
      </c>
      <c r="F52" s="73">
        <f aca="true" t="shared" si="7" ref="E52:F54">D52*1.1023</f>
        <v>409.61468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98</v>
      </c>
      <c r="C53" s="166">
        <v>6.9</v>
      </c>
      <c r="D53" s="73">
        <v>366.6</v>
      </c>
      <c r="E53" s="166">
        <f t="shared" si="7"/>
        <v>7.60587</v>
      </c>
      <c r="F53" s="73">
        <f t="shared" si="7"/>
        <v>404.10318000000007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123</v>
      </c>
      <c r="C54" s="166">
        <v>4.8</v>
      </c>
      <c r="D54" s="73">
        <v>357.3</v>
      </c>
      <c r="E54" s="166">
        <f>C54*1.1023</f>
        <v>5.29104</v>
      </c>
      <c r="F54" s="73">
        <f t="shared" si="7"/>
        <v>393.85179000000005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80" t="s">
        <v>18</v>
      </c>
      <c r="D56" s="181"/>
      <c r="E56" s="180" t="s">
        <v>19</v>
      </c>
      <c r="F56" s="181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88</v>
      </c>
      <c r="C57" s="110">
        <v>0.71</v>
      </c>
      <c r="D57" s="68">
        <v>33.16</v>
      </c>
      <c r="E57" s="110">
        <f aca="true" t="shared" si="8" ref="E57:F59">C57/454*1000</f>
        <v>1.5638766519823788</v>
      </c>
      <c r="F57" s="68">
        <f t="shared" si="8"/>
        <v>73.0396475770925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98</v>
      </c>
      <c r="C58" s="110">
        <v>0.71</v>
      </c>
      <c r="D58" s="68">
        <v>33.11</v>
      </c>
      <c r="E58" s="110">
        <f t="shared" si="8"/>
        <v>1.5638766519823788</v>
      </c>
      <c r="F58" s="68">
        <f t="shared" si="8"/>
        <v>72.9295154185022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123</v>
      </c>
      <c r="C59" s="110">
        <v>0.69</v>
      </c>
      <c r="D59" s="68">
        <v>33.07</v>
      </c>
      <c r="E59" s="110">
        <f t="shared" si="8"/>
        <v>1.5198237885462553</v>
      </c>
      <c r="F59" s="68">
        <f t="shared" si="8"/>
        <v>72.84140969162996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80" t="s">
        <v>21</v>
      </c>
      <c r="D61" s="181"/>
      <c r="E61" s="180" t="s">
        <v>6</v>
      </c>
      <c r="F61" s="181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30">
        <v>0.085</v>
      </c>
      <c r="D62" s="72">
        <v>12.56</v>
      </c>
      <c r="E62" s="130">
        <f aca="true" t="shared" si="9" ref="E62:F64">C62*22.026</f>
        <v>1.8722100000000002</v>
      </c>
      <c r="F62" s="68">
        <f t="shared" si="9"/>
        <v>276.64656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96</v>
      </c>
      <c r="C63" s="130">
        <v>0.09</v>
      </c>
      <c r="D63" s="72">
        <v>12.76</v>
      </c>
      <c r="E63" s="130">
        <f t="shared" si="9"/>
        <v>1.98234</v>
      </c>
      <c r="F63" s="68">
        <f t="shared" si="9"/>
        <v>281.05176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122</v>
      </c>
      <c r="C64" s="130">
        <v>0.09</v>
      </c>
      <c r="D64" s="72">
        <v>12.855</v>
      </c>
      <c r="E64" s="130">
        <f t="shared" si="9"/>
        <v>1.98234</v>
      </c>
      <c r="F64" s="68">
        <f t="shared" si="9"/>
        <v>283.14423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95</v>
      </c>
      <c r="C67" s="133">
        <v>0</v>
      </c>
      <c r="D67" s="72">
        <v>1.43</v>
      </c>
      <c r="E67" s="133">
        <f>C67/3.785</f>
        <v>0</v>
      </c>
      <c r="F67" s="72">
        <f>D67/3.785</f>
        <v>0.3778071334214002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88</v>
      </c>
      <c r="C68" s="110">
        <v>0.004</v>
      </c>
      <c r="D68" s="72">
        <v>1.405</v>
      </c>
      <c r="E68" s="110">
        <f>C68/3.785</f>
        <v>0.0010568031704095112</v>
      </c>
      <c r="F68" s="72">
        <f>D68/3.785</f>
        <v>0.3712021136063408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96</v>
      </c>
      <c r="C69" s="110">
        <v>0.004</v>
      </c>
      <c r="D69" s="72" t="s">
        <v>72</v>
      </c>
      <c r="E69" s="110">
        <f>C69/3.785</f>
        <v>0.0010568031704095112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79</v>
      </c>
      <c r="C72" s="110">
        <v>0.00275</v>
      </c>
      <c r="D72" s="118">
        <v>1.06975</v>
      </c>
      <c r="E72" s="110">
        <f>C72/454*100</f>
        <v>0.000605726872246696</v>
      </c>
      <c r="F72" s="74">
        <f>D72/454*1000</f>
        <v>2.3562775330396475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95</v>
      </c>
      <c r="C73" s="138">
        <v>0.00425</v>
      </c>
      <c r="D73" s="118">
        <v>1.14</v>
      </c>
      <c r="E73" s="138">
        <f>C73/454*100</f>
        <v>0.0009361233480176211</v>
      </c>
      <c r="F73" s="74">
        <f>D73/454*1000</f>
        <v>2.511013215859031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125</v>
      </c>
      <c r="C74" s="110">
        <v>0.00525</v>
      </c>
      <c r="D74" s="118">
        <v>1.149</v>
      </c>
      <c r="E74" s="110">
        <f>C74/454*100</f>
        <v>0.001156387665198238</v>
      </c>
      <c r="F74" s="74">
        <f>D74/454*1000</f>
        <v>2.5308370044052864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80" t="s">
        <v>25</v>
      </c>
      <c r="D76" s="181"/>
      <c r="E76" s="180" t="s">
        <v>28</v>
      </c>
      <c r="F76" s="181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82</v>
      </c>
      <c r="C77" s="164">
        <v>0.0002</v>
      </c>
      <c r="D77" s="119">
        <v>0.1444</v>
      </c>
      <c r="E77" s="164">
        <f>C77/454*1000000</f>
        <v>0.4405286343612335</v>
      </c>
      <c r="F77" s="68">
        <f>D77/454*1000000</f>
        <v>318.0616740088106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92</v>
      </c>
      <c r="C78" s="164">
        <v>0.0005</v>
      </c>
      <c r="D78" s="119" t="s">
        <v>72</v>
      </c>
      <c r="E78" s="164">
        <f>C78/454*1000000</f>
        <v>1.1013215859030836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126</v>
      </c>
      <c r="C79" s="164">
        <v>0.0008</v>
      </c>
      <c r="D79" s="119" t="s">
        <v>72</v>
      </c>
      <c r="E79" s="164">
        <f>C79/454*1000000</f>
        <v>1.762114537444934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1.1705</v>
      </c>
      <c r="F85" s="129">
        <v>0.0095</v>
      </c>
      <c r="G85" s="129">
        <v>1.2891</v>
      </c>
      <c r="H85" s="129">
        <v>1.0929</v>
      </c>
      <c r="I85" s="129">
        <v>0.7556</v>
      </c>
      <c r="J85" s="129">
        <v>0.7075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0.8543</v>
      </c>
      <c r="E86" s="129" t="s">
        <v>72</v>
      </c>
      <c r="F86" s="129">
        <v>0.0081</v>
      </c>
      <c r="G86" s="129">
        <v>1.1013</v>
      </c>
      <c r="H86" s="129">
        <v>0.9337</v>
      </c>
      <c r="I86" s="129">
        <v>0.6456</v>
      </c>
      <c r="J86" s="129">
        <v>0.6044</v>
      </c>
      <c r="K86" s="129">
        <v>0.1102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105.26</v>
      </c>
      <c r="E87" s="129">
        <v>123.2068</v>
      </c>
      <c r="F87" s="129" t="s">
        <v>72</v>
      </c>
      <c r="G87" s="129">
        <v>135.6907</v>
      </c>
      <c r="H87" s="129">
        <v>115.0383</v>
      </c>
      <c r="I87" s="129">
        <v>79.5376</v>
      </c>
      <c r="J87" s="129">
        <v>74.4715</v>
      </c>
      <c r="K87" s="129">
        <v>13.5818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0.7757</v>
      </c>
      <c r="E88" s="129">
        <v>0.908</v>
      </c>
      <c r="F88" s="129">
        <v>0.0074</v>
      </c>
      <c r="G88" s="129" t="s">
        <v>72</v>
      </c>
      <c r="H88" s="129">
        <v>0.8478</v>
      </c>
      <c r="I88" s="129">
        <v>0.5862</v>
      </c>
      <c r="J88" s="129">
        <v>0.5488</v>
      </c>
      <c r="K88" s="129">
        <v>0.1001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0.915</v>
      </c>
      <c r="E89" s="129">
        <v>1.071</v>
      </c>
      <c r="F89" s="129">
        <v>0.0087</v>
      </c>
      <c r="G89" s="129">
        <v>1.1795</v>
      </c>
      <c r="H89" s="129" t="s">
        <v>72</v>
      </c>
      <c r="I89" s="129">
        <v>0.6914</v>
      </c>
      <c r="J89" s="129">
        <v>0.6474</v>
      </c>
      <c r="K89" s="129">
        <v>0.1181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1.3234</v>
      </c>
      <c r="E90" s="129">
        <v>1.549</v>
      </c>
      <c r="F90" s="129">
        <v>0.0126</v>
      </c>
      <c r="G90" s="129">
        <v>1.706</v>
      </c>
      <c r="H90" s="129">
        <v>1.4463</v>
      </c>
      <c r="I90" s="129" t="s">
        <v>72</v>
      </c>
      <c r="J90" s="129">
        <v>0.9363</v>
      </c>
      <c r="K90" s="129">
        <v>0.1708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1.4134</v>
      </c>
      <c r="E91" s="129">
        <v>1.6544</v>
      </c>
      <c r="F91" s="129">
        <v>0.0134</v>
      </c>
      <c r="G91" s="129">
        <v>1.822</v>
      </c>
      <c r="H91" s="129">
        <v>1.5447</v>
      </c>
      <c r="I91" s="129">
        <v>1.068</v>
      </c>
      <c r="J91" s="129" t="s">
        <v>72</v>
      </c>
      <c r="K91" s="129">
        <v>0.1824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7.7501</v>
      </c>
      <c r="E92" s="129">
        <v>9.0715</v>
      </c>
      <c r="F92" s="129">
        <v>0.0736</v>
      </c>
      <c r="G92" s="129">
        <v>9.9907</v>
      </c>
      <c r="H92" s="129">
        <v>8.4701</v>
      </c>
      <c r="I92" s="129">
        <v>5.8562</v>
      </c>
      <c r="J92" s="129">
        <v>5.4832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0.8543357539513028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6"/>
      <c r="D123" s="178"/>
      <c r="E123" s="178"/>
      <c r="F123" s="177"/>
      <c r="G123" s="112"/>
      <c r="H123" s="112"/>
    </row>
    <row r="124" spans="2:8" ht="1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1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72" sqref="F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7" t="s">
        <v>99</v>
      </c>
      <c r="D4" s="188"/>
      <c r="E4" s="188"/>
      <c r="F4" s="18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3" t="s">
        <v>5</v>
      </c>
      <c r="D6" s="184"/>
      <c r="E6" s="183" t="s">
        <v>6</v>
      </c>
      <c r="F6" s="184"/>
      <c r="G6"/>
      <c r="H6"/>
      <c r="I6"/>
    </row>
    <row r="7" spans="2:6" s="5" customFormat="1" ht="15">
      <c r="B7" s="23" t="s">
        <v>100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94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101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3" t="s">
        <v>7</v>
      </c>
      <c r="D11" s="184"/>
      <c r="E11" s="183" t="s">
        <v>6</v>
      </c>
      <c r="F11" s="184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102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103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104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5" t="s">
        <v>83</v>
      </c>
      <c r="D16" s="185"/>
      <c r="E16" s="183" t="s">
        <v>6</v>
      </c>
      <c r="F16" s="184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91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105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106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3" t="s">
        <v>5</v>
      </c>
      <c r="D21" s="184"/>
      <c r="E21" s="185" t="s">
        <v>6</v>
      </c>
      <c r="F21" s="18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100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94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5" t="s">
        <v>9</v>
      </c>
      <c r="D26" s="185"/>
      <c r="E26" s="183" t="s">
        <v>10</v>
      </c>
      <c r="F26" s="184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107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108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109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5" t="s">
        <v>12</v>
      </c>
      <c r="D31" s="185"/>
      <c r="E31" s="185" t="s">
        <v>10</v>
      </c>
      <c r="F31" s="185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102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110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111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0" t="s">
        <v>5</v>
      </c>
      <c r="D36" s="181"/>
      <c r="E36" s="180" t="s">
        <v>6</v>
      </c>
      <c r="F36" s="181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100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94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101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0" t="s">
        <v>5</v>
      </c>
      <c r="D41" s="181"/>
      <c r="E41" s="180" t="s">
        <v>6</v>
      </c>
      <c r="F41" s="18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112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113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94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5" t="s">
        <v>73</v>
      </c>
      <c r="D46" s="185"/>
      <c r="E46" s="183" t="s">
        <v>6</v>
      </c>
      <c r="F46" s="184"/>
      <c r="G46" s="22"/>
      <c r="H46" s="22"/>
      <c r="I46" s="22"/>
      <c r="K46" s="22"/>
      <c r="L46" s="22"/>
      <c r="M46" s="22"/>
    </row>
    <row r="47" spans="2:13" s="5" customFormat="1" ht="15">
      <c r="B47" s="23" t="s">
        <v>114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115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0" t="s">
        <v>16</v>
      </c>
      <c r="D51" s="181"/>
      <c r="E51" s="180" t="s">
        <v>6</v>
      </c>
      <c r="F51" s="181"/>
      <c r="G51"/>
      <c r="H51"/>
      <c r="I51"/>
      <c r="J51" s="5"/>
    </row>
    <row r="52" spans="2:19" s="21" customFormat="1" ht="15">
      <c r="B52" s="23" t="s">
        <v>100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113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94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0" t="s">
        <v>18</v>
      </c>
      <c r="D56" s="181"/>
      <c r="E56" s="180" t="s">
        <v>19</v>
      </c>
      <c r="F56" s="181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100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113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94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0" t="s">
        <v>21</v>
      </c>
      <c r="D61" s="181"/>
      <c r="E61" s="180" t="s">
        <v>6</v>
      </c>
      <c r="F61" s="181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112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113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94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0" t="s">
        <v>76</v>
      </c>
      <c r="D66" s="181"/>
      <c r="E66" s="180" t="s">
        <v>23</v>
      </c>
      <c r="F66" s="181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112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117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118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0" t="s">
        <v>25</v>
      </c>
      <c r="D71" s="181"/>
      <c r="E71" s="180" t="s">
        <v>26</v>
      </c>
      <c r="F71" s="181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119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112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117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0" t="s">
        <v>25</v>
      </c>
      <c r="D76" s="190"/>
      <c r="E76" s="180" t="s">
        <v>28</v>
      </c>
      <c r="F76" s="181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94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92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120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2" t="s">
        <v>54</v>
      </c>
      <c r="C114" s="182"/>
      <c r="D114" s="182"/>
      <c r="E114" s="182"/>
      <c r="F114" s="182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6" t="s">
        <v>61</v>
      </c>
      <c r="C121" s="186"/>
      <c r="D121" s="186"/>
      <c r="E121" s="186"/>
      <c r="F121" s="186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6"/>
      <c r="D123" s="178"/>
      <c r="E123" s="178"/>
      <c r="F123" s="177"/>
      <c r="G123" s="112"/>
      <c r="H123" s="112"/>
    </row>
    <row r="124" spans="2:8" ht="30.75" customHeight="1">
      <c r="B124" s="31" t="s">
        <v>63</v>
      </c>
      <c r="C124" s="176" t="s">
        <v>64</v>
      </c>
      <c r="D124" s="177"/>
      <c r="E124" s="176" t="s">
        <v>65</v>
      </c>
      <c r="F124" s="177"/>
      <c r="G124" s="112"/>
      <c r="H124" s="112"/>
    </row>
    <row r="125" spans="2:8" ht="30.75" customHeight="1">
      <c r="B125" s="31" t="s">
        <v>66</v>
      </c>
      <c r="C125" s="176" t="s">
        <v>67</v>
      </c>
      <c r="D125" s="177"/>
      <c r="E125" s="176" t="s">
        <v>68</v>
      </c>
      <c r="F125" s="177"/>
      <c r="G125" s="112"/>
      <c r="H125" s="112"/>
    </row>
    <row r="126" spans="2:8" ht="15" customHeight="1">
      <c r="B126" s="170" t="s">
        <v>69</v>
      </c>
      <c r="C126" s="172" t="s">
        <v>70</v>
      </c>
      <c r="D126" s="173"/>
      <c r="E126" s="172" t="s">
        <v>71</v>
      </c>
      <c r="F126" s="173"/>
      <c r="G126" s="112"/>
      <c r="H126" s="112"/>
    </row>
    <row r="127" spans="2:8" ht="15" customHeight="1">
      <c r="B127" s="171"/>
      <c r="C127" s="174"/>
      <c r="D127" s="175"/>
      <c r="E127" s="174"/>
      <c r="F127" s="175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2020-10-16T05:16:28Z</dcterms:modified>
  <cp:category/>
  <cp:version/>
  <cp:contentType/>
  <cp:contentStatus/>
</cp:coreProperties>
</file>