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<sst xmlns="http://schemas.openxmlformats.org/spreadsheetml/2006/main" count="164" uniqueCount="109">
  <si>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</si>
  <si>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</si>
  <si>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</si>
  <si>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</si>
  <si>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</si>
  <si>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</si>
  <si>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</si>
  <si>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</si>
  <si>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</si>
  <si>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</si>
  <si>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</si>
  <si>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</si>
  <si>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</si>
  <si>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</si>
  <si>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</si>
  <si>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</si>
  <si>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</si>
  <si>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</si>
  <si>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</si>
  <si>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</si>
  <si>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</si>
  <si>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</si>
  <si>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</si>
  <si>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</si>
  <si>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</si>
  <si>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</si>
  <si>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</si>
  <si>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</si>
  <si>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</si>
  <si>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</si>
  <si>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</si>
  <si>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</si>
  <si>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</si>
  <si>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</si>
  <si>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</si>
  <si>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</si>
  <si>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</si>
  <si>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</si>
  <si>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</si>
  <si>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</si>
  <si>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</si>
  <si>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</si>
  <si>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</si>
  <si>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</si>
  <si>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</si>
  <si>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</si>
  <si>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</si>
  <si>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</si>
  <si>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</si>
  <si>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</si>
  <si>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</si>
  <si>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</si>
  <si>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</si>
  <si>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</si>
  <si>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</si>
  <si>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</si>
  <si>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</si>
  <si>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</si>
  <si>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</si>
  <si>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</si>
  <si>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</si>
  <si>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</si>
  <si>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</si>
  <si>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</si>
  <si>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</si>
  <si>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</si>
  <si>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</si>
  <si>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</si>
  <si>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</si>
  <si>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</si>
  <si>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</si>
  <si>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</si>
  <si>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</si>
  <si>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</si>
  <si>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</si>
  <si>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</si>
  <si>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</si>
  <si>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</si>
  <si>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</si>
  <si>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</si>
  <si>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</si>
  <si>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</si>
  <si>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</si>
  <si>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</si>
  <si>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</si>
  <si>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</si>
  <si>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</si>
  <si>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</si>
  <si>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</si>
  <si>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</si>
  <si>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</si>
  <si>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</si>
  <si>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</si>
  <si>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</si>
  <si>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</si>
  <si>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</si>
  <si>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</si>
  <si>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</si>
  <si>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</si>
  <si>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</si>
  <si>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</si>
  <si>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</si>
  <si>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</si>
  <si>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</si>
  <si>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</si>
  <si>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</si>
  <si>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15 травня 2017 року</t>
  </si>
  <si>
    <t>CME - Листопад '17</t>
  </si>
  <si>
    <t>CME - Грудень '17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</si>
</sst>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106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90</v>
      </c>
      <c r="C7" s="134">
        <v>0.032</v>
      </c>
      <c r="D7" s="14">
        <v>3.674</v>
      </c>
      <c r="E7" s="134">
        <f aca="true" t="shared" si="0" ref="E7:F9">C7*39.3683</f>
        <v>1.2597856</v>
      </c>
      <c r="F7" s="13">
        <f t="shared" si="0"/>
        <v>144.6391342</v>
      </c>
    </row>
    <row r="8" spans="2:6" s="6" customFormat="1" ht="15">
      <c r="B8" s="25" t="s">
        <v>97</v>
      </c>
      <c r="C8" s="134">
        <v>0.034</v>
      </c>
      <c r="D8" s="14">
        <v>3.75</v>
      </c>
      <c r="E8" s="134">
        <f t="shared" si="0"/>
        <v>1.3385222</v>
      </c>
      <c r="F8" s="13">
        <f t="shared" si="0"/>
        <v>147.631125</v>
      </c>
    </row>
    <row r="9" spans="2:17" s="6" customFormat="1" ht="15">
      <c r="B9" s="25" t="s">
        <v>108</v>
      </c>
      <c r="C9" s="134">
        <v>0.034</v>
      </c>
      <c r="D9" s="14">
        <v>3.852</v>
      </c>
      <c r="E9" s="134">
        <f t="shared" si="0"/>
        <v>1.3385222</v>
      </c>
      <c r="F9" s="13">
        <f t="shared" si="0"/>
        <v>151.6466916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5">
        <v>1.15</v>
      </c>
      <c r="D12" s="13">
        <v>171.75</v>
      </c>
      <c r="E12" s="135">
        <f>C12/$D$86</f>
        <v>1.26429199648197</v>
      </c>
      <c r="F12" s="76">
        <f>D12/D86</f>
        <v>188.81926121372032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35">
        <v>0.56</v>
      </c>
      <c r="D13" s="13">
        <v>177.5</v>
      </c>
      <c r="E13" s="135">
        <f>C13/$D$86</f>
        <v>0.6156552330694812</v>
      </c>
      <c r="F13" s="76">
        <f>D13/D86</f>
        <v>195.1407211961302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35">
        <v>0.43</v>
      </c>
      <c r="D14" s="13">
        <v>171.75</v>
      </c>
      <c r="E14" s="135">
        <f>C14/$D$86</f>
        <v>0.4727352682497801</v>
      </c>
      <c r="F14" s="76">
        <f>D14/D86</f>
        <v>188.81926121372032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46">
        <v>0</v>
      </c>
      <c r="D17" s="97">
        <v>21110</v>
      </c>
      <c r="E17" s="146">
        <f aca="true" t="shared" si="1" ref="E17:F19">C17/$D$87</f>
        <v>0</v>
      </c>
      <c r="F17" s="76">
        <f t="shared" si="1"/>
        <v>185.92566496388937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5">
        <v>210</v>
      </c>
      <c r="D18" s="97">
        <v>21760</v>
      </c>
      <c r="E18" s="135">
        <f t="shared" si="1"/>
        <v>1.849568434032059</v>
      </c>
      <c r="F18" s="76">
        <f t="shared" si="1"/>
        <v>191.65051964065526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8">
        <v>10</v>
      </c>
      <c r="D19" s="97">
        <v>22850</v>
      </c>
      <c r="E19" s="138">
        <f t="shared" si="1"/>
        <v>0.08807468733485996</v>
      </c>
      <c r="F19" s="76">
        <f t="shared" si="1"/>
        <v>201.250660560155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4">
        <v>0.094</v>
      </c>
      <c r="D22" s="14">
        <v>4.226</v>
      </c>
      <c r="E22" s="134">
        <f aca="true" t="shared" si="2" ref="E22:F24">C22*36.7437</f>
        <v>3.4539077999999996</v>
      </c>
      <c r="F22" s="13">
        <f t="shared" si="2"/>
        <v>155.27887619999998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4">
        <v>0.086</v>
      </c>
      <c r="D23" s="14">
        <v>4.38</v>
      </c>
      <c r="E23" s="134">
        <f t="shared" si="2"/>
        <v>3.1599581999999993</v>
      </c>
      <c r="F23" s="13">
        <f t="shared" si="2"/>
        <v>160.93740599999998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108</v>
      </c>
      <c r="C24" s="134">
        <v>0.074</v>
      </c>
      <c r="D24" s="101">
        <v>4.586</v>
      </c>
      <c r="E24" s="134">
        <f t="shared" si="2"/>
        <v>2.7190337999999996</v>
      </c>
      <c r="F24" s="13">
        <f t="shared" si="2"/>
        <v>168.5066082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5">
        <v>1.18</v>
      </c>
      <c r="D27" s="76">
        <v>167.5</v>
      </c>
      <c r="E27" s="135">
        <f>C27/$D$86</f>
        <v>1.297273526824978</v>
      </c>
      <c r="F27" s="76">
        <f>D27/D86</f>
        <v>184.14687774846087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35">
        <v>0.72</v>
      </c>
      <c r="D28" s="13">
        <v>171.25</v>
      </c>
      <c r="E28" s="135">
        <f>C28/$D$86</f>
        <v>0.7915567282321899</v>
      </c>
      <c r="F28" s="76">
        <f>D28/D86</f>
        <v>188.26956904133687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35">
        <v>0.57</v>
      </c>
      <c r="D29" s="13">
        <v>175</v>
      </c>
      <c r="E29" s="135">
        <f>C29/$D$86</f>
        <v>0.6266490765171504</v>
      </c>
      <c r="F29" s="76">
        <f>D29/D86</f>
        <v>192.39226033421284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0.54</v>
      </c>
      <c r="D32" s="13">
        <v>368.5</v>
      </c>
      <c r="E32" s="135">
        <f>C32/$D$86</f>
        <v>0.5936675461741425</v>
      </c>
      <c r="F32" s="76">
        <f>D32/D86</f>
        <v>405.12313104661393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5">
        <v>0.47</v>
      </c>
      <c r="D33" s="13">
        <v>372</v>
      </c>
      <c r="E33" s="135">
        <f>C33/$D$86</f>
        <v>0.5167106420404574</v>
      </c>
      <c r="F33" s="76">
        <f>D33/$D$86</f>
        <v>408.97097625329815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5">
        <v>0.46</v>
      </c>
      <c r="D34" s="71">
        <v>375</v>
      </c>
      <c r="E34" s="135">
        <f>C34/$D$86</f>
        <v>0.5057167985927881</v>
      </c>
      <c r="F34" s="76">
        <f>D34/$D$86</f>
        <v>412.26912928759896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4">
        <v>0.106</v>
      </c>
      <c r="D37" s="80">
        <v>2.344</v>
      </c>
      <c r="E37" s="134">
        <f aca="true" t="shared" si="3" ref="E37:F39">C37*58.0164</f>
        <v>6.1497383999999995</v>
      </c>
      <c r="F37" s="76">
        <f t="shared" si="3"/>
        <v>135.9904416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4">
        <v>0.07</v>
      </c>
      <c r="D38" s="80">
        <v>2.24</v>
      </c>
      <c r="E38" s="134">
        <f t="shared" si="3"/>
        <v>4.061148</v>
      </c>
      <c r="F38" s="76">
        <f t="shared" si="3"/>
        <v>129.956736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108</v>
      </c>
      <c r="C39" s="134">
        <v>0.066</v>
      </c>
      <c r="D39" s="80">
        <v>2.2</v>
      </c>
      <c r="E39" s="134">
        <f t="shared" si="3"/>
        <v>3.8290824</v>
      </c>
      <c r="F39" s="76">
        <f t="shared" si="3"/>
        <v>127.63608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39">
        <v>0.022</v>
      </c>
      <c r="D42" s="80">
        <v>9.65</v>
      </c>
      <c r="E42" s="139">
        <f aca="true" t="shared" si="4" ref="E42:F44">C42*36.7437</f>
        <v>0.8083613999999999</v>
      </c>
      <c r="F42" s="76">
        <f t="shared" si="4"/>
        <v>354.576705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39">
        <v>0.016</v>
      </c>
      <c r="D43" s="80">
        <v>9.664</v>
      </c>
      <c r="E43" s="139">
        <f t="shared" si="4"/>
        <v>0.5878992</v>
      </c>
      <c r="F43" s="76">
        <f t="shared" si="4"/>
        <v>355.09111679999995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9">
        <v>0.012</v>
      </c>
      <c r="D44" s="80">
        <v>9.632</v>
      </c>
      <c r="E44" s="139">
        <f t="shared" si="4"/>
        <v>0.4409244</v>
      </c>
      <c r="F44" s="76">
        <f t="shared" si="4"/>
        <v>353.91531839999993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6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7">
        <v>100</v>
      </c>
      <c r="D48" s="98">
        <v>47510</v>
      </c>
      <c r="E48" s="139">
        <f t="shared" si="5"/>
        <v>0.8807468733485996</v>
      </c>
      <c r="F48" s="76">
        <f t="shared" si="5"/>
        <v>418.44283952791966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4">
        <v>0</v>
      </c>
      <c r="D49" s="98">
        <v>47060</v>
      </c>
      <c r="E49" s="143">
        <f t="shared" si="5"/>
        <v>0</v>
      </c>
      <c r="F49" s="76">
        <f t="shared" si="5"/>
        <v>414.47947859785097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90</v>
      </c>
      <c r="C52" s="134">
        <v>0.8</v>
      </c>
      <c r="D52" s="81">
        <v>312.8</v>
      </c>
      <c r="E52" s="134">
        <f aca="true" t="shared" si="6" ref="E52:F54">C52*1.1023</f>
        <v>0.8818400000000001</v>
      </c>
      <c r="F52" s="81">
        <f t="shared" si="6"/>
        <v>344.79944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4">
        <v>0.7</v>
      </c>
      <c r="D53" s="81">
        <v>313.1</v>
      </c>
      <c r="E53" s="134">
        <f t="shared" si="6"/>
        <v>0.77161</v>
      </c>
      <c r="F53" s="81">
        <f t="shared" si="6"/>
        <v>345.13013000000007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4">
        <v>0.6</v>
      </c>
      <c r="D54" s="119">
        <v>313.7</v>
      </c>
      <c r="E54" s="134">
        <f t="shared" si="6"/>
        <v>0.66138</v>
      </c>
      <c r="F54" s="81">
        <f t="shared" si="6"/>
        <v>345.79151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8">
        <v>0.18</v>
      </c>
      <c r="D57" s="76">
        <v>33.21</v>
      </c>
      <c r="E57" s="138">
        <f aca="true" t="shared" si="7" ref="E57:F59">C57/454*1000</f>
        <v>0.3964757709251101</v>
      </c>
      <c r="F57" s="76">
        <f t="shared" si="7"/>
        <v>73.14977973568281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8">
        <v>0.19</v>
      </c>
      <c r="D58" s="76">
        <v>33.2</v>
      </c>
      <c r="E58" s="138">
        <f t="shared" si="7"/>
        <v>0.4185022026431718</v>
      </c>
      <c r="F58" s="76">
        <f t="shared" si="7"/>
        <v>73.12775330396477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8">
        <v>0.18</v>
      </c>
      <c r="D59" s="76">
        <v>33.29</v>
      </c>
      <c r="E59" s="138">
        <f t="shared" si="7"/>
        <v>0.3964757709251101</v>
      </c>
      <c r="F59" s="76">
        <f t="shared" si="7"/>
        <v>73.32599118942731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9">
        <v>0.41</v>
      </c>
      <c r="D62" s="80">
        <v>10.635</v>
      </c>
      <c r="E62" s="139">
        <f aca="true" t="shared" si="8" ref="E62:F64">C62*22.026</f>
        <v>9.03066</v>
      </c>
      <c r="F62" s="76">
        <f t="shared" si="8"/>
        <v>234.24651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9">
        <v>0.415</v>
      </c>
      <c r="D63" s="80">
        <v>10.885</v>
      </c>
      <c r="E63" s="139">
        <f t="shared" si="8"/>
        <v>9.140789999999999</v>
      </c>
      <c r="F63" s="76">
        <f t="shared" si="8"/>
        <v>239.75301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107</v>
      </c>
      <c r="C64" s="139">
        <v>0.405</v>
      </c>
      <c r="D64" s="80">
        <v>11.065</v>
      </c>
      <c r="E64" s="139">
        <f t="shared" si="8"/>
        <v>8.920530000000001</v>
      </c>
      <c r="F64" s="76">
        <f t="shared" si="8"/>
        <v>243.71768999999998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9">
        <v>0.01</v>
      </c>
      <c r="D67" s="80">
        <v>1.505</v>
      </c>
      <c r="E67" s="139">
        <f aca="true" t="shared" si="9" ref="E67:F69">C67/3.785</f>
        <v>0.002642007926023778</v>
      </c>
      <c r="F67" s="76">
        <f t="shared" si="9"/>
        <v>0.39762219286657857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9">
        <v>0.016</v>
      </c>
      <c r="D68" s="80">
        <v>1.522</v>
      </c>
      <c r="E68" s="139">
        <f t="shared" si="9"/>
        <v>0.004227212681638045</v>
      </c>
      <c r="F68" s="76">
        <f t="shared" si="9"/>
        <v>0.402113606340819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9">
        <v>0.016</v>
      </c>
      <c r="D69" s="80">
        <v>1.525</v>
      </c>
      <c r="E69" s="139">
        <f t="shared" si="9"/>
        <v>0.004227212681638045</v>
      </c>
      <c r="F69" s="76">
        <f t="shared" si="9"/>
        <v>0.4029062087186261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69">
        <v>0</v>
      </c>
      <c r="D72" s="84" t="s">
        <v>81</v>
      </c>
      <c r="E72" s="169">
        <f>C72/454*100</f>
        <v>0</v>
      </c>
      <c r="F72" s="82" t="s">
        <v>81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45">
        <v>0.00975</v>
      </c>
      <c r="D73" s="84">
        <v>0.90525</v>
      </c>
      <c r="E73" s="145">
        <f>C73/454*100</f>
        <v>0.0021475770925110135</v>
      </c>
      <c r="F73" s="82">
        <f>D73/454*1000</f>
        <v>1.993942731277533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5">
        <v>0.0075</v>
      </c>
      <c r="D74" s="84">
        <v>0.93</v>
      </c>
      <c r="E74" s="145">
        <f>C74/454*100</f>
        <v>0.0016519823788546254</v>
      </c>
      <c r="F74" s="82">
        <f>D74/454*1000</f>
        <v>2.048458149779736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41">
        <v>0.001</v>
      </c>
      <c r="D77" s="102">
        <v>0.1562</v>
      </c>
      <c r="E77" s="141">
        <f aca="true" t="shared" si="10" ref="E77:F79">C77/454*1000000</f>
        <v>2.202643171806167</v>
      </c>
      <c r="F77" s="76">
        <f t="shared" si="10"/>
        <v>344.05286343612335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41">
        <v>0.0007</v>
      </c>
      <c r="D78" s="102">
        <v>0.1601</v>
      </c>
      <c r="E78" s="141">
        <f t="shared" si="10"/>
        <v>1.5418502202643172</v>
      </c>
      <c r="F78" s="76">
        <f t="shared" si="10"/>
        <v>352.64317180616735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41">
        <v>0.0005</v>
      </c>
      <c r="D79" s="140" t="s">
        <v>81</v>
      </c>
      <c r="E79" s="141">
        <f t="shared" si="10"/>
        <v>1.1013215859030836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1.0994</v>
      </c>
      <c r="F85" s="132">
        <v>0.0088</v>
      </c>
      <c r="G85" s="132">
        <v>1.2915</v>
      </c>
      <c r="H85" s="132">
        <v>1.0049</v>
      </c>
      <c r="I85" s="132">
        <v>0.7344</v>
      </c>
      <c r="J85" s="132">
        <v>0.7419</v>
      </c>
      <c r="K85" s="132">
        <v>0.1284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0.9096</v>
      </c>
      <c r="E86" s="133" t="s">
        <v>81</v>
      </c>
      <c r="F86" s="133">
        <v>0.008</v>
      </c>
      <c r="G86" s="133">
        <v>1.1747</v>
      </c>
      <c r="H86" s="133">
        <v>0.9141</v>
      </c>
      <c r="I86" s="133">
        <v>0.668</v>
      </c>
      <c r="J86" s="133">
        <v>0.6748</v>
      </c>
      <c r="K86" s="133">
        <v>0.1168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113.54</v>
      </c>
      <c r="E87" s="132">
        <v>124.8259</v>
      </c>
      <c r="F87" s="132" t="s">
        <v>81</v>
      </c>
      <c r="G87" s="132">
        <v>146.6369</v>
      </c>
      <c r="H87" s="132">
        <v>114.0991</v>
      </c>
      <c r="I87" s="132">
        <v>83.3872</v>
      </c>
      <c r="J87" s="132">
        <v>84.2353</v>
      </c>
      <c r="K87" s="132">
        <v>14.5837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0.7743</v>
      </c>
      <c r="E88" s="133">
        <v>0.8513</v>
      </c>
      <c r="F88" s="133">
        <v>0.0068</v>
      </c>
      <c r="G88" s="133" t="s">
        <v>81</v>
      </c>
      <c r="H88" s="133">
        <v>0.7781</v>
      </c>
      <c r="I88" s="133">
        <v>0.5687</v>
      </c>
      <c r="J88" s="133">
        <v>0.5744</v>
      </c>
      <c r="K88" s="133">
        <v>0.0995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0.9951</v>
      </c>
      <c r="E89" s="132">
        <v>1.094</v>
      </c>
      <c r="F89" s="132">
        <v>0.0088</v>
      </c>
      <c r="G89" s="132">
        <v>1.2852</v>
      </c>
      <c r="H89" s="132" t="s">
        <v>81</v>
      </c>
      <c r="I89" s="132">
        <v>0.7308</v>
      </c>
      <c r="J89" s="132">
        <v>0.7383</v>
      </c>
      <c r="K89" s="132">
        <v>0.1278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1.3616</v>
      </c>
      <c r="E90" s="133">
        <v>1.4969</v>
      </c>
      <c r="F90" s="133">
        <v>0.012</v>
      </c>
      <c r="G90" s="133">
        <v>1.7585</v>
      </c>
      <c r="H90" s="133">
        <v>1.3683</v>
      </c>
      <c r="I90" s="133" t="s">
        <v>81</v>
      </c>
      <c r="J90" s="133">
        <v>1.0102</v>
      </c>
      <c r="K90" s="133">
        <v>0.1749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1.3479</v>
      </c>
      <c r="E91" s="132">
        <v>1.4819</v>
      </c>
      <c r="F91" s="132">
        <v>0.0119</v>
      </c>
      <c r="G91" s="132">
        <v>1.7408</v>
      </c>
      <c r="H91" s="132">
        <v>1.3545</v>
      </c>
      <c r="I91" s="132">
        <v>0.9899</v>
      </c>
      <c r="J91" s="132" t="s">
        <v>81</v>
      </c>
      <c r="K91" s="132">
        <v>0.1731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7.7854</v>
      </c>
      <c r="E92" s="133">
        <v>8.5593</v>
      </c>
      <c r="F92" s="133">
        <v>0.0686</v>
      </c>
      <c r="G92" s="133">
        <v>10.0548</v>
      </c>
      <c r="H92" s="133">
        <v>7.8237</v>
      </c>
      <c r="I92" s="133">
        <v>5.7178</v>
      </c>
      <c r="J92" s="133">
        <v>5.776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2017-05-16T05:24:57Z</dcterms:modified>
  <cp:category/>
  <cp:version/>
  <cp:contentType/>
  <cp:contentStatus/>
</cp:coreProperties>
</file>