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<sst xmlns="http://schemas.openxmlformats.org/spreadsheetml/2006/main" count="172" uniqueCount="100">
  <si>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</si>
  <si>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</si>
  <si>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</si>
  <si>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</si>
  <si>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</si>
  <si>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</si>
  <si>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</si>
  <si>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</si>
  <si>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</si>
  <si>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</si>
  <si>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</si>
  <si>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</si>
  <si>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</si>
  <si>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</si>
  <si>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</si>
  <si>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</si>
  <si>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</si>
  <si>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</si>
  <si>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</si>
  <si>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</si>
  <si>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</si>
  <si>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</si>
  <si>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</si>
  <si>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</si>
  <si>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</si>
  <si>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</si>
  <si>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</si>
  <si>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</si>
  <si>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</si>
  <si>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</si>
  <si>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</si>
  <si>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</si>
  <si>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</si>
  <si>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</si>
  <si>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</si>
  <si>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</si>
  <si>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</si>
  <si>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</si>
  <si>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</si>
  <si>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</si>
  <si>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</si>
  <si>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</si>
  <si>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</si>
  <si>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</si>
  <si>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</si>
  <si>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</si>
  <si>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</si>
  <si>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</si>
  <si>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</si>
  <si>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</si>
  <si>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</si>
  <si>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</si>
  <si>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</si>
  <si>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</si>
  <si>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</si>
  <si>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</si>
  <si>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</si>
  <si>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</si>
  <si>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</si>
  <si>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</si>
  <si>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</si>
  <si>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</si>
  <si>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</si>
  <si>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</si>
  <si>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</si>
  <si>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</si>
  <si>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</si>
  <si>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</si>
  <si>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</si>
  <si>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</si>
  <si>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</si>
  <si>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</si>
  <si>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</si>
  <si>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</si>
  <si>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</si>
  <si>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</si>
  <si>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</si>
  <si>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</si>
  <si>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</si>
  <si>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</si>
  <si>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</si>
  <si>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</si>
  <si>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</si>
  <si>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</si>
  <si>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</si>
  <si>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</si>
  <si>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</si>
  <si>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</si>
  <si>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</si>
  <si>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</si>
  <si>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</si>
  <si>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</si>
  <si>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</si>
  <si>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</si>
  <si>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</si>
  <si>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</si>
  <si>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</si>
  <si>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</si>
  <si>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</si>
  <si>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15 квітня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</si>
</sst>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6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99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77</v>
      </c>
      <c r="C7" s="117">
        <v>0.016</v>
      </c>
      <c r="D7" s="14">
        <v>3.626</v>
      </c>
      <c r="E7" s="117">
        <f aca="true" t="shared" si="0" ref="E7:F9">C7*39.3683</f>
        <v>0.6298928</v>
      </c>
      <c r="F7" s="13">
        <f>D7*39.3683</f>
        <v>142.7494558</v>
      </c>
    </row>
    <row r="8" spans="2:6" s="6" customFormat="1" ht="15">
      <c r="B8" s="24" t="s">
        <v>81</v>
      </c>
      <c r="C8" s="117">
        <v>0.02</v>
      </c>
      <c r="D8" s="14">
        <v>3.712</v>
      </c>
      <c r="E8" s="117">
        <f t="shared" si="0"/>
        <v>0.787366</v>
      </c>
      <c r="F8" s="13">
        <f t="shared" si="0"/>
        <v>146.1351296</v>
      </c>
    </row>
    <row r="9" spans="2:17" s="6" customFormat="1" ht="15">
      <c r="B9" s="24" t="s">
        <v>97</v>
      </c>
      <c r="C9" s="117">
        <v>0.02</v>
      </c>
      <c r="D9" s="14">
        <v>3.792</v>
      </c>
      <c r="E9" s="117">
        <f t="shared" si="0"/>
        <v>0.787366</v>
      </c>
      <c r="F9" s="13">
        <f>D9*39.3683</f>
        <v>149.2845936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32">
        <v>1</v>
      </c>
      <c r="D12" s="13">
        <v>166.5</v>
      </c>
      <c r="E12" s="132">
        <f aca="true" t="shared" si="1" ref="E12:F14">C12/$D$86</f>
        <v>1.1304544426859597</v>
      </c>
      <c r="F12" s="71">
        <f t="shared" si="1"/>
        <v>188.22066470721228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83</v>
      </c>
      <c r="C13" s="132">
        <v>1.5</v>
      </c>
      <c r="D13" s="13">
        <v>171</v>
      </c>
      <c r="E13" s="132">
        <f t="shared" si="1"/>
        <v>1.6956816640289396</v>
      </c>
      <c r="F13" s="71">
        <f t="shared" si="1"/>
        <v>193.3077096992991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2">
        <v>1</v>
      </c>
      <c r="D14" s="13">
        <v>170.5</v>
      </c>
      <c r="E14" s="132">
        <f t="shared" si="1"/>
        <v>1.1304544426859597</v>
      </c>
      <c r="F14" s="71">
        <f t="shared" si="1"/>
        <v>192.74248247795612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1">
        <v>0</v>
      </c>
      <c r="D17" s="87" t="s">
        <v>72</v>
      </c>
      <c r="E17" s="134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65">
        <v>190</v>
      </c>
      <c r="D18" s="87">
        <v>23640</v>
      </c>
      <c r="E18" s="116">
        <f t="shared" si="2"/>
        <v>1.6970346552340123</v>
      </c>
      <c r="F18" s="71">
        <f>D18/$D$87</f>
        <v>211.14683815648448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90</v>
      </c>
      <c r="C19" s="165">
        <v>90</v>
      </c>
      <c r="D19" s="87">
        <v>23790</v>
      </c>
      <c r="E19" s="116">
        <f t="shared" si="2"/>
        <v>0.8038585209003216</v>
      </c>
      <c r="F19" s="71">
        <f t="shared" si="2"/>
        <v>212.48660235798502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4">
        <v>0.05</v>
      </c>
      <c r="D22" s="14">
        <v>4.62</v>
      </c>
      <c r="E22" s="114">
        <f aca="true" t="shared" si="3" ref="E22:F24">C22*36.7437</f>
        <v>1.8371849999999998</v>
      </c>
      <c r="F22" s="13">
        <f>D22*36.7437</f>
        <v>169.75589399999998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0.052</v>
      </c>
      <c r="D23" s="14">
        <v>4.63</v>
      </c>
      <c r="E23" s="114">
        <f t="shared" si="3"/>
        <v>1.9106723999999997</v>
      </c>
      <c r="F23" s="13">
        <f t="shared" si="3"/>
        <v>170.12333099999998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4">
        <v>0.04</v>
      </c>
      <c r="D24" s="89">
        <v>4.712</v>
      </c>
      <c r="E24" s="114">
        <f t="shared" si="3"/>
        <v>1.4697479999999998</v>
      </c>
      <c r="F24" s="13">
        <f t="shared" si="3"/>
        <v>173.13631439999997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2">
        <v>0.25</v>
      </c>
      <c r="D27" s="71">
        <v>189</v>
      </c>
      <c r="E27" s="132">
        <f aca="true" t="shared" si="4" ref="E27:F29">C27/$D$86</f>
        <v>0.28261361067148993</v>
      </c>
      <c r="F27" s="71">
        <f>D27/$D$86</f>
        <v>213.6558896676464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4">
        <v>0</v>
      </c>
      <c r="D28" s="13">
        <v>177</v>
      </c>
      <c r="E28" s="134">
        <f t="shared" si="4"/>
        <v>0</v>
      </c>
      <c r="F28" s="71">
        <f t="shared" si="4"/>
        <v>200.09043635541485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2">
        <v>0.25</v>
      </c>
      <c r="D29" s="13">
        <v>180.25</v>
      </c>
      <c r="E29" s="132">
        <f>C29/$D$86</f>
        <v>0.28261361067148993</v>
      </c>
      <c r="F29" s="71">
        <f t="shared" si="4"/>
        <v>203.76441329414425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2">
        <v>0.75</v>
      </c>
      <c r="D32" s="13">
        <v>361</v>
      </c>
      <c r="E32" s="132">
        <f aca="true" t="shared" si="5" ref="E32:F34">C32/$D$86</f>
        <v>0.8478408320144698</v>
      </c>
      <c r="F32" s="71">
        <f t="shared" si="5"/>
        <v>408.0940538096315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2">
        <v>0.5</v>
      </c>
      <c r="D33" s="13">
        <v>363.25</v>
      </c>
      <c r="E33" s="132">
        <f t="shared" si="5"/>
        <v>0.5652272213429799</v>
      </c>
      <c r="F33" s="71">
        <f>D33/$D$86</f>
        <v>410.6375763056749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2">
        <v>0.75</v>
      </c>
      <c r="D34" s="66">
        <v>367</v>
      </c>
      <c r="E34" s="132">
        <f t="shared" si="5"/>
        <v>0.8478408320144698</v>
      </c>
      <c r="F34" s="71">
        <f t="shared" si="5"/>
        <v>414.87678046574723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7">
        <v>0.02</v>
      </c>
      <c r="D37" s="75">
        <v>2.894</v>
      </c>
      <c r="E37" s="117">
        <f aca="true" t="shared" si="6" ref="E37:F39">C37*58.0164</f>
        <v>1.160328</v>
      </c>
      <c r="F37" s="71">
        <f t="shared" si="6"/>
        <v>167.8994616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0.024</v>
      </c>
      <c r="D38" s="75">
        <v>2.774</v>
      </c>
      <c r="E38" s="117">
        <f t="shared" si="6"/>
        <v>1.3923936</v>
      </c>
      <c r="F38" s="71">
        <f t="shared" si="6"/>
        <v>160.93749359999998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0.014</v>
      </c>
      <c r="D39" s="75">
        <v>2.666</v>
      </c>
      <c r="E39" s="117">
        <f t="shared" si="6"/>
        <v>0.8122296</v>
      </c>
      <c r="F39" s="71">
        <f t="shared" si="6"/>
        <v>154.6717224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7">
        <v>0.034</v>
      </c>
      <c r="D42" s="75">
        <v>8.986</v>
      </c>
      <c r="E42" s="117">
        <f aca="true" t="shared" si="7" ref="E42:F44">C42*36.7437</f>
        <v>1.2492858</v>
      </c>
      <c r="F42" s="71">
        <f t="shared" si="7"/>
        <v>330.1788882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7">
        <v>0.036</v>
      </c>
      <c r="D43" s="75">
        <v>9.13</v>
      </c>
      <c r="E43" s="117">
        <f t="shared" si="7"/>
        <v>1.3227731999999999</v>
      </c>
      <c r="F43" s="71">
        <f t="shared" si="7"/>
        <v>335.469981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7">
        <v>0.036</v>
      </c>
      <c r="D44" s="75">
        <v>9.176</v>
      </c>
      <c r="E44" s="117">
        <f t="shared" si="7"/>
        <v>1.3227731999999999</v>
      </c>
      <c r="F44" s="71">
        <f t="shared" si="7"/>
        <v>337.1601912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1">
        <v>0</v>
      </c>
      <c r="D47" s="87" t="s">
        <v>72</v>
      </c>
      <c r="E47" s="134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77</v>
      </c>
      <c r="C52" s="117">
        <v>3.1</v>
      </c>
      <c r="D52" s="76">
        <v>311</v>
      </c>
      <c r="E52" s="117">
        <f aca="true" t="shared" si="8" ref="E52:F54">C52*1.1023</f>
        <v>3.4171300000000002</v>
      </c>
      <c r="F52" s="76">
        <f t="shared" si="8"/>
        <v>342.81530000000004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81</v>
      </c>
      <c r="C53" s="117">
        <v>3.1</v>
      </c>
      <c r="D53" s="76">
        <v>314.6</v>
      </c>
      <c r="E53" s="117">
        <f t="shared" si="8"/>
        <v>3.4171300000000002</v>
      </c>
      <c r="F53" s="76">
        <f t="shared" si="8"/>
        <v>346.78358000000003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2.9</v>
      </c>
      <c r="D54" s="76">
        <v>315.8</v>
      </c>
      <c r="E54" s="117">
        <f>C54*1.1023</f>
        <v>3.19667</v>
      </c>
      <c r="F54" s="76">
        <f t="shared" si="8"/>
        <v>348.10634000000005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2">
        <v>0.14</v>
      </c>
      <c r="D57" s="71">
        <v>28.8</v>
      </c>
      <c r="E57" s="132">
        <f aca="true" t="shared" si="9" ref="E57:F59">C57/454*1000</f>
        <v>0.30837004405286345</v>
      </c>
      <c r="F57" s="71">
        <f t="shared" si="9"/>
        <v>63.436123348017624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81</v>
      </c>
      <c r="C58" s="132">
        <v>0.17</v>
      </c>
      <c r="D58" s="71">
        <v>29.1</v>
      </c>
      <c r="E58" s="132">
        <f t="shared" si="9"/>
        <v>0.3744493392070485</v>
      </c>
      <c r="F58" s="71">
        <f t="shared" si="9"/>
        <v>64.09691629955948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32">
        <v>0.17</v>
      </c>
      <c r="D59" s="71">
        <v>29.25</v>
      </c>
      <c r="E59" s="132">
        <f t="shared" si="9"/>
        <v>0.3744493392070485</v>
      </c>
      <c r="F59" s="71">
        <f t="shared" si="9"/>
        <v>64.42731277533039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7">
        <v>0.095</v>
      </c>
      <c r="D62" s="75">
        <v>10.57</v>
      </c>
      <c r="E62" s="117">
        <f aca="true" t="shared" si="10" ref="E62:F64">C62*22.026</f>
        <v>2.09247</v>
      </c>
      <c r="F62" s="71">
        <f t="shared" si="10"/>
        <v>232.81482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7">
        <v>0.16</v>
      </c>
      <c r="D63" s="75">
        <v>10.75</v>
      </c>
      <c r="E63" s="117">
        <f t="shared" si="10"/>
        <v>3.52416</v>
      </c>
      <c r="F63" s="71">
        <f t="shared" si="10"/>
        <v>236.77949999999998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95</v>
      </c>
      <c r="C64" s="117">
        <v>0.16</v>
      </c>
      <c r="D64" s="75">
        <v>10.84</v>
      </c>
      <c r="E64" s="117">
        <f t="shared" si="10"/>
        <v>3.52416</v>
      </c>
      <c r="F64" s="71">
        <f t="shared" si="10"/>
        <v>238.76184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79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0.005</v>
      </c>
      <c r="D67" s="75">
        <v>1.334</v>
      </c>
      <c r="E67" s="117">
        <f aca="true" t="shared" si="11" ref="E67:F69">C67/3.785</f>
        <v>0.001321003963011889</v>
      </c>
      <c r="F67" s="71">
        <f t="shared" si="11"/>
        <v>0.352443857331572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77</v>
      </c>
      <c r="C68" s="117">
        <v>0.002</v>
      </c>
      <c r="D68" s="75">
        <v>1.344</v>
      </c>
      <c r="E68" s="117">
        <f t="shared" si="11"/>
        <v>0.0005284015852047556</v>
      </c>
      <c r="F68" s="71">
        <f t="shared" si="11"/>
        <v>0.3550858652575958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94</v>
      </c>
      <c r="C69" s="119">
        <v>0</v>
      </c>
      <c r="D69" s="75">
        <v>1.35</v>
      </c>
      <c r="E69" s="119">
        <f t="shared" si="11"/>
        <v>0</v>
      </c>
      <c r="F69" s="71">
        <f t="shared" si="11"/>
        <v>0.35667107001321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4">
        <v>0</v>
      </c>
      <c r="D72" s="126" t="s">
        <v>72</v>
      </c>
      <c r="E72" s="164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77</v>
      </c>
      <c r="C73" s="129">
        <v>0.003</v>
      </c>
      <c r="D73" s="126">
        <v>1.00975</v>
      </c>
      <c r="E73" s="129">
        <f>C73/454*100</f>
        <v>0.0006607929515418502</v>
      </c>
      <c r="F73" s="77">
        <f>D73/454*1000</f>
        <v>2.2241189427312773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94</v>
      </c>
      <c r="C74" s="142">
        <v>0.0045</v>
      </c>
      <c r="D74" s="126">
        <v>1.03575</v>
      </c>
      <c r="E74" s="142">
        <f>C74/454*100</f>
        <v>0.0009911894273127752</v>
      </c>
      <c r="F74" s="77">
        <f>D74/454*1000</f>
        <v>2.281387665198238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77</v>
      </c>
      <c r="C77" s="138">
        <v>0.0011</v>
      </c>
      <c r="D77" s="127" t="s">
        <v>72</v>
      </c>
      <c r="E77" s="138">
        <f aca="true" t="shared" si="12" ref="E77:F79">C77/454*1000000</f>
        <v>2.4229074889867843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38">
        <v>0.0013</v>
      </c>
      <c r="D78" s="127">
        <v>0.1281</v>
      </c>
      <c r="E78" s="138">
        <f t="shared" si="12"/>
        <v>2.8634361233480172</v>
      </c>
      <c r="F78" s="71">
        <f t="shared" si="12"/>
        <v>282.15859030837004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8">
        <v>0.0012</v>
      </c>
      <c r="D79" s="127" t="s">
        <v>72</v>
      </c>
      <c r="E79" s="138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40" t="s">
        <v>72</v>
      </c>
      <c r="E85" s="141">
        <v>1.1305</v>
      </c>
      <c r="F85" s="141">
        <v>0.0089</v>
      </c>
      <c r="G85" s="141">
        <v>1.3091</v>
      </c>
      <c r="H85" s="141">
        <v>0.9963</v>
      </c>
      <c r="I85" s="141">
        <v>0.7474</v>
      </c>
      <c r="J85" s="141">
        <v>0.7149</v>
      </c>
      <c r="K85" s="14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41">
        <v>0.8846</v>
      </c>
      <c r="E86" s="141" t="s">
        <v>72</v>
      </c>
      <c r="F86" s="141">
        <v>0.0079</v>
      </c>
      <c r="G86" s="141">
        <v>1.158</v>
      </c>
      <c r="H86" s="141">
        <v>0.8813</v>
      </c>
      <c r="I86" s="141">
        <v>0.6612</v>
      </c>
      <c r="J86" s="141">
        <v>0.6324</v>
      </c>
      <c r="K86" s="141">
        <v>0.1128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41">
        <v>111.96</v>
      </c>
      <c r="E87" s="141">
        <v>126.5708</v>
      </c>
      <c r="F87" s="141" t="s">
        <v>72</v>
      </c>
      <c r="G87" s="141">
        <v>146.5668</v>
      </c>
      <c r="H87" s="141">
        <v>111.5473</v>
      </c>
      <c r="I87" s="141">
        <v>83.6834</v>
      </c>
      <c r="J87" s="141">
        <v>80.0402</v>
      </c>
      <c r="K87" s="141">
        <v>14.2801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41">
        <v>0.7639</v>
      </c>
      <c r="E88" s="141">
        <v>0.8636</v>
      </c>
      <c r="F88" s="141">
        <v>0.0068</v>
      </c>
      <c r="G88" s="141" t="s">
        <v>72</v>
      </c>
      <c r="H88" s="141">
        <v>0.7611</v>
      </c>
      <c r="I88" s="141">
        <v>0.571</v>
      </c>
      <c r="J88" s="141">
        <v>0.5461</v>
      </c>
      <c r="K88" s="141">
        <v>0.0974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41">
        <v>1.0037</v>
      </c>
      <c r="E89" s="141">
        <v>1.1347</v>
      </c>
      <c r="F89" s="141">
        <v>0.009</v>
      </c>
      <c r="G89" s="141">
        <v>1.3139</v>
      </c>
      <c r="H89" s="141" t="s">
        <v>72</v>
      </c>
      <c r="I89" s="141">
        <v>0.7502</v>
      </c>
      <c r="J89" s="141">
        <v>0.7175</v>
      </c>
      <c r="K89" s="141">
        <v>0.128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41">
        <v>1.3379</v>
      </c>
      <c r="E90" s="141">
        <v>1.5125</v>
      </c>
      <c r="F90" s="141">
        <v>0.012</v>
      </c>
      <c r="G90" s="141">
        <v>1.7514</v>
      </c>
      <c r="H90" s="141">
        <v>1.333</v>
      </c>
      <c r="I90" s="141" t="s">
        <v>72</v>
      </c>
      <c r="J90" s="141">
        <v>0.9565</v>
      </c>
      <c r="K90" s="141">
        <v>0.1706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41">
        <v>1.3988</v>
      </c>
      <c r="E91" s="141">
        <v>1.5813</v>
      </c>
      <c r="F91" s="141">
        <v>0.0125</v>
      </c>
      <c r="G91" s="141">
        <v>1.8312</v>
      </c>
      <c r="H91" s="141">
        <v>1.3936</v>
      </c>
      <c r="I91" s="141">
        <v>1.0455</v>
      </c>
      <c r="J91" s="141" t="s">
        <v>72</v>
      </c>
      <c r="K91" s="141">
        <v>0.1784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41">
        <v>7.8403</v>
      </c>
      <c r="E92" s="141">
        <v>8.8635</v>
      </c>
      <c r="F92" s="141">
        <v>0.07</v>
      </c>
      <c r="G92" s="141">
        <v>10.2637</v>
      </c>
      <c r="H92" s="141">
        <v>7.8114</v>
      </c>
      <c r="I92" s="141">
        <v>5.8602</v>
      </c>
      <c r="J92" s="141">
        <v>5.605</v>
      </c>
      <c r="K92" s="14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0.8845643520566121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2019-04-16T05:05:48Z</dcterms:modified>
  <cp:category/>
  <cp:version/>
  <cp:contentType/>
  <cp:contentStatus/>
</cp:coreProperties>
</file>