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<sst xmlns="http://schemas.openxmlformats.org/spreadsheetml/2006/main" count="143" uniqueCount="97">
  <si>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</si>
  <si>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</si>
  <si>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</si>
  <si>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</si>
  <si>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</si>
  <si>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</si>
  <si>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</si>
  <si>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</si>
  <si>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</si>
  <si>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</si>
  <si>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</si>
  <si>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</si>
  <si>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</si>
  <si>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</si>
  <si>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</si>
  <si>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</si>
  <si>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</si>
  <si>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</si>
  <si>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</si>
  <si>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</si>
  <si>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</si>
  <si>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</si>
  <si>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</si>
  <si>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</si>
  <si>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</si>
  <si>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</si>
  <si>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</si>
  <si>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</si>
  <si>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</si>
  <si>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</si>
  <si>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</si>
  <si>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</si>
  <si>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</si>
  <si>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</si>
  <si>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</si>
  <si>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</si>
  <si>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</si>
  <si>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</si>
  <si>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</si>
  <si>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</si>
  <si>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</si>
  <si>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</si>
  <si>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</si>
  <si>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</si>
  <si>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</si>
  <si>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</si>
  <si>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</si>
  <si>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</si>
  <si>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</si>
  <si>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</si>
  <si>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</si>
  <si>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</si>
  <si>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</si>
  <si>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</si>
  <si>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</si>
  <si>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</si>
  <si>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</si>
  <si>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</si>
  <si>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</si>
  <si>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</si>
  <si>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</si>
  <si>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</si>
  <si>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</si>
  <si>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</si>
  <si>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</si>
  <si>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</si>
  <si>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</si>
  <si>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</si>
  <si>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</si>
  <si>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</si>
  <si>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</si>
  <si>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</si>
  <si>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</si>
  <si>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</si>
  <si>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</si>
  <si>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</si>
  <si>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</si>
  <si>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</si>
  <si>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</si>
  <si>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</si>
  <si>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</si>
  <si>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</si>
  <si>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</si>
  <si>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</si>
  <si>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</si>
  <si>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</si>
  <si>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</si>
  <si>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</si>
  <si>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</si>
  <si>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</si>
  <si>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</si>
  <si>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</si>
  <si>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</si>
  <si>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</si>
  <si>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</si>
  <si>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</si>
  <si>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15 Квітня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</si>
</sst>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4" t="s">
        <v>96</v>
      </c>
      <c r="D4" s="125"/>
      <c r="E4" s="125"/>
      <c r="F4" s="126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7" t="s">
        <v>5</v>
      </c>
      <c r="D6" s="128"/>
      <c r="E6" s="129" t="s">
        <v>6</v>
      </c>
      <c r="F6" s="129"/>
      <c r="G6" s="27"/>
      <c r="I6"/>
    </row>
    <row r="7" spans="2:8" s="6" customFormat="1" ht="15">
      <c r="B7" s="81" t="s">
        <v>82</v>
      </c>
      <c r="C7" s="122">
        <v>0.024</v>
      </c>
      <c r="D7" s="7">
        <v>3.76</v>
      </c>
      <c r="E7" s="122">
        <f aca="true" t="shared" si="0" ref="E7:F9">C7*39.3683</f>
        <v>0.9448392</v>
      </c>
      <c r="F7" s="13">
        <f t="shared" si="0"/>
        <v>148.02480799999998</v>
      </c>
      <c r="G7" s="29"/>
      <c r="H7" s="29"/>
    </row>
    <row r="8" spans="2:8" s="6" customFormat="1" ht="15">
      <c r="B8" s="81" t="s">
        <v>85</v>
      </c>
      <c r="C8" s="122">
        <v>0.02</v>
      </c>
      <c r="D8" s="110">
        <v>3.83</v>
      </c>
      <c r="E8" s="122">
        <f t="shared" si="0"/>
        <v>0.787366</v>
      </c>
      <c r="F8" s="13">
        <f t="shared" si="0"/>
        <v>150.780589</v>
      </c>
      <c r="G8" s="27"/>
      <c r="H8" s="27"/>
    </row>
    <row r="9" spans="2:17" s="6" customFormat="1" ht="15">
      <c r="B9" s="28" t="s">
        <v>95</v>
      </c>
      <c r="C9" s="122">
        <v>0.02</v>
      </c>
      <c r="D9" s="7">
        <v>3.906</v>
      </c>
      <c r="E9" s="122">
        <f t="shared" si="0"/>
        <v>0.787366</v>
      </c>
      <c r="F9" s="13">
        <f t="shared" si="0"/>
        <v>153.7725798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9" t="s">
        <v>7</v>
      </c>
      <c r="D11" s="129"/>
      <c r="E11" s="127" t="s">
        <v>6</v>
      </c>
      <c r="F11" s="128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121">
        <v>0.5</v>
      </c>
      <c r="D12" s="80">
        <v>165.5</v>
      </c>
      <c r="E12" s="121">
        <f>C12/D75</f>
        <v>0.5318583129454313</v>
      </c>
      <c r="F12" s="109">
        <f>D12/D75</f>
        <v>176.04510158493775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121">
        <v>0.25</v>
      </c>
      <c r="D13" s="80">
        <v>172.5</v>
      </c>
      <c r="E13" s="121">
        <f>C13/D75</f>
        <v>0.26592915647271564</v>
      </c>
      <c r="F13" s="109">
        <f>D13/D75</f>
        <v>183.4911179661738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90</v>
      </c>
      <c r="C14" s="121">
        <v>0.5</v>
      </c>
      <c r="D14" s="80">
        <v>175</v>
      </c>
      <c r="E14" s="121">
        <f>C14/D75</f>
        <v>0.5318583129454313</v>
      </c>
      <c r="F14" s="109">
        <f>D14/D75</f>
        <v>186.15040953090096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7" t="s">
        <v>5</v>
      </c>
      <c r="D16" s="128"/>
      <c r="E16" s="129" t="s">
        <v>6</v>
      </c>
      <c r="F16" s="129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84">
        <v>0.062</v>
      </c>
      <c r="D17" s="7">
        <v>4.906</v>
      </c>
      <c r="E17" s="84">
        <f aca="true" t="shared" si="1" ref="E17:F19">C17*36.7437</f>
        <v>2.2781094</v>
      </c>
      <c r="F17" s="13">
        <f t="shared" si="1"/>
        <v>180.26459219999998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85</v>
      </c>
      <c r="C18" s="84">
        <v>0.074</v>
      </c>
      <c r="D18" s="7">
        <v>4.89</v>
      </c>
      <c r="E18" s="84">
        <f t="shared" si="1"/>
        <v>2.7190337999999996</v>
      </c>
      <c r="F18" s="13">
        <f t="shared" si="1"/>
        <v>179.67669299999997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95</v>
      </c>
      <c r="C19" s="84">
        <v>0.074</v>
      </c>
      <c r="D19" s="7">
        <v>4.98</v>
      </c>
      <c r="E19" s="84">
        <f t="shared" si="1"/>
        <v>2.7190337999999996</v>
      </c>
      <c r="F19" s="13">
        <f t="shared" si="1"/>
        <v>182.983626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9" t="s">
        <v>9</v>
      </c>
      <c r="D21" s="129"/>
      <c r="E21" s="127" t="s">
        <v>10</v>
      </c>
      <c r="F21" s="128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88</v>
      </c>
      <c r="C22" s="73">
        <v>1.5</v>
      </c>
      <c r="D22" s="109">
        <v>185.25</v>
      </c>
      <c r="E22" s="73">
        <f>C22/D75</f>
        <v>1.5955749388362939</v>
      </c>
      <c r="F22" s="109">
        <f>D22/D75</f>
        <v>197.0535049462823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89</v>
      </c>
      <c r="C23" s="73">
        <v>2</v>
      </c>
      <c r="D23" s="80">
        <v>186.25</v>
      </c>
      <c r="E23" s="73">
        <f>C23/D75</f>
        <v>2.127433251781725</v>
      </c>
      <c r="F23" s="109">
        <f>D23/D75</f>
        <v>198.11722157217315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73">
        <v>1.25</v>
      </c>
      <c r="D24" s="80">
        <v>187.75</v>
      </c>
      <c r="E24" s="73">
        <f>C24/D75</f>
        <v>1.3296457823635783</v>
      </c>
      <c r="F24" s="109">
        <f>D24/D75</f>
        <v>199.71279651100946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29" t="s">
        <v>12</v>
      </c>
      <c r="D26" s="129"/>
      <c r="E26" s="129" t="s">
        <v>10</v>
      </c>
      <c r="F26" s="129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88</v>
      </c>
      <c r="C27" s="73">
        <v>0.75</v>
      </c>
      <c r="D27" s="80">
        <v>375</v>
      </c>
      <c r="E27" s="73">
        <f>C27/D75</f>
        <v>0.7977874694181469</v>
      </c>
      <c r="F27" s="109">
        <f>D27/D75</f>
        <v>398.8937347090735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73">
        <v>0.25</v>
      </c>
      <c r="D28" s="80">
        <v>361.25</v>
      </c>
      <c r="E28" s="73">
        <f>C28/$D$75</f>
        <v>0.26592915647271564</v>
      </c>
      <c r="F28" s="109">
        <f>D28/$D$75</f>
        <v>384.2676311030741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86</v>
      </c>
      <c r="C29" s="73">
        <v>1</v>
      </c>
      <c r="D29" s="105">
        <v>363.75</v>
      </c>
      <c r="E29" s="73">
        <f>C29/$D$75</f>
        <v>1.0637166258908626</v>
      </c>
      <c r="F29" s="109">
        <f>D29/$D$75</f>
        <v>386.92692266780125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30" t="s">
        <v>5</v>
      </c>
      <c r="D31" s="131"/>
      <c r="E31" s="130" t="s">
        <v>6</v>
      </c>
      <c r="F31" s="131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84">
        <v>0.024</v>
      </c>
      <c r="D32" s="115">
        <v>2.612</v>
      </c>
      <c r="E32" s="84">
        <f aca="true" t="shared" si="2" ref="E32:F34">C32*58.0164</f>
        <v>1.3923936</v>
      </c>
      <c r="F32" s="109">
        <f t="shared" si="2"/>
        <v>151.5388368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84">
        <v>0.016</v>
      </c>
      <c r="D33" s="115">
        <v>2.664</v>
      </c>
      <c r="E33" s="84">
        <f t="shared" si="2"/>
        <v>0.9282623999999999</v>
      </c>
      <c r="F33" s="109">
        <f t="shared" si="2"/>
        <v>154.5556896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95</v>
      </c>
      <c r="C34" s="84">
        <v>0.014</v>
      </c>
      <c r="D34" s="115">
        <v>2.724</v>
      </c>
      <c r="E34" s="84">
        <f t="shared" si="2"/>
        <v>0.8122296</v>
      </c>
      <c r="F34" s="109">
        <f t="shared" si="2"/>
        <v>158.0366736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30" t="s">
        <v>5</v>
      </c>
      <c r="D36" s="131"/>
      <c r="E36" s="130" t="s">
        <v>6</v>
      </c>
      <c r="F36" s="131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119">
        <v>0.046</v>
      </c>
      <c r="D37" s="115">
        <v>9.65</v>
      </c>
      <c r="E37" s="119">
        <f aca="true" t="shared" si="3" ref="E37:F39">C37*36.7437</f>
        <v>1.6902101999999999</v>
      </c>
      <c r="F37" s="109">
        <f t="shared" si="3"/>
        <v>354.576705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85</v>
      </c>
      <c r="C38" s="119">
        <v>0.036</v>
      </c>
      <c r="D38" s="115">
        <v>9.676</v>
      </c>
      <c r="E38" s="119">
        <f t="shared" si="3"/>
        <v>1.3227731999999999</v>
      </c>
      <c r="F38" s="109">
        <f t="shared" si="3"/>
        <v>355.5320412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119">
        <v>0.034</v>
      </c>
      <c r="D39" s="115">
        <v>9.66</v>
      </c>
      <c r="E39" s="119">
        <f t="shared" si="3"/>
        <v>1.2492858</v>
      </c>
      <c r="F39" s="109">
        <f t="shared" si="3"/>
        <v>354.944142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0" t="s">
        <v>16</v>
      </c>
      <c r="D41" s="131"/>
      <c r="E41" s="130" t="s">
        <v>6</v>
      </c>
      <c r="F41" s="131"/>
      <c r="G41" s="33"/>
      <c r="H41" s="33"/>
      <c r="I41" s="25"/>
      <c r="J41" s="6"/>
    </row>
    <row r="42" spans="2:13" s="25" customFormat="1" ht="15.75" thickBot="1">
      <c r="B42" s="81" t="s">
        <v>82</v>
      </c>
      <c r="C42" s="73">
        <v>2.1</v>
      </c>
      <c r="D42" s="116">
        <v>311.5</v>
      </c>
      <c r="E42" s="73">
        <f aca="true" t="shared" si="4" ref="E42:F44">C42*1.1023</f>
        <v>2.31483</v>
      </c>
      <c r="F42" s="116">
        <f t="shared" si="4"/>
        <v>343.36645000000004</v>
      </c>
      <c r="G42" s="29"/>
      <c r="H42" s="27"/>
      <c r="K42" s="6"/>
      <c r="L42" s="6"/>
      <c r="M42" s="6"/>
    </row>
    <row r="43" spans="2:19" s="25" customFormat="1" ht="15.75" thickBot="1">
      <c r="B43" s="81" t="s">
        <v>85</v>
      </c>
      <c r="C43" s="73">
        <v>2.3</v>
      </c>
      <c r="D43" s="116">
        <v>311.2</v>
      </c>
      <c r="E43" s="73">
        <f t="shared" si="4"/>
        <v>2.53529</v>
      </c>
      <c r="F43" s="116">
        <f t="shared" si="4"/>
        <v>343.03576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73">
        <v>2.4</v>
      </c>
      <c r="D44" s="116">
        <v>310</v>
      </c>
      <c r="E44" s="73">
        <f t="shared" si="4"/>
        <v>2.64552</v>
      </c>
      <c r="F44" s="116">
        <f t="shared" si="4"/>
        <v>341.713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30" t="s">
        <v>18</v>
      </c>
      <c r="D46" s="131"/>
      <c r="E46" s="130" t="s">
        <v>19</v>
      </c>
      <c r="F46" s="131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121">
        <v>0.5</v>
      </c>
      <c r="D47" s="109">
        <v>31.8</v>
      </c>
      <c r="E47" s="121">
        <f aca="true" t="shared" si="5" ref="E47:F49">C47/454*1000</f>
        <v>1.1013215859030838</v>
      </c>
      <c r="F47" s="109">
        <f t="shared" si="5"/>
        <v>70.04405286343612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85</v>
      </c>
      <c r="C48" s="121">
        <v>0.53</v>
      </c>
      <c r="D48" s="109">
        <v>32.01</v>
      </c>
      <c r="E48" s="121">
        <f t="shared" si="5"/>
        <v>1.167400881057269</v>
      </c>
      <c r="F48" s="109">
        <f t="shared" si="5"/>
        <v>70.50660792951541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121">
        <v>0.52</v>
      </c>
      <c r="D49" s="109">
        <v>32.05</v>
      </c>
      <c r="E49" s="121">
        <f t="shared" si="5"/>
        <v>1.145374449339207</v>
      </c>
      <c r="F49" s="109">
        <f t="shared" si="5"/>
        <v>70.59471365638765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30" t="s">
        <v>21</v>
      </c>
      <c r="D51" s="131"/>
      <c r="E51" s="130" t="s">
        <v>6</v>
      </c>
      <c r="F51" s="131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20">
        <v>0.115</v>
      </c>
      <c r="D52" s="115">
        <v>10.095</v>
      </c>
      <c r="E52" s="120">
        <f aca="true" t="shared" si="6" ref="E52:F54">C52*22.0462</f>
        <v>2.535313</v>
      </c>
      <c r="F52" s="109">
        <f t="shared" si="6"/>
        <v>222.556389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85</v>
      </c>
      <c r="C53" s="120">
        <v>0.12</v>
      </c>
      <c r="D53" s="115">
        <v>10.345</v>
      </c>
      <c r="E53" s="120">
        <f t="shared" si="6"/>
        <v>2.6455439999999997</v>
      </c>
      <c r="F53" s="109">
        <f t="shared" si="6"/>
        <v>228.067939</v>
      </c>
      <c r="G53" s="27"/>
      <c r="H53" s="27"/>
      <c r="I53" s="94"/>
      <c r="J53" s="75"/>
      <c r="K53" s="75"/>
      <c r="L53" s="75"/>
      <c r="M53" s="93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20">
        <v>0.115</v>
      </c>
      <c r="D54" s="115">
        <v>10.6</v>
      </c>
      <c r="E54" s="120">
        <f t="shared" si="6"/>
        <v>2.535313</v>
      </c>
      <c r="F54" s="109">
        <f t="shared" si="6"/>
        <v>233.68972</v>
      </c>
      <c r="G54" s="27"/>
      <c r="H54" s="27"/>
      <c r="I54" s="94"/>
      <c r="J54" s="75"/>
      <c r="K54" s="75"/>
      <c r="L54" s="75"/>
      <c r="M54" s="75"/>
      <c r="N54" s="93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93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30" t="s">
        <v>23</v>
      </c>
      <c r="D56" s="131"/>
      <c r="E56" s="130" t="s">
        <v>24</v>
      </c>
      <c r="F56" s="131"/>
      <c r="H56" s="27"/>
      <c r="I56" s="93"/>
      <c r="J56" s="75"/>
      <c r="K56" s="75"/>
      <c r="L56" s="75"/>
      <c r="M56" s="75"/>
      <c r="N56" s="75"/>
      <c r="O56" s="75"/>
      <c r="P56" s="93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82</v>
      </c>
      <c r="C57" s="122">
        <v>0.028</v>
      </c>
      <c r="D57" s="115">
        <v>1.591</v>
      </c>
      <c r="E57" s="122">
        <f aca="true" t="shared" si="7" ref="E57:F59">C57/3.785</f>
        <v>0.007397622192866578</v>
      </c>
      <c r="F57" s="109">
        <f t="shared" si="7"/>
        <v>0.42034346103038306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93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2">
        <v>0.028</v>
      </c>
      <c r="D58" s="115">
        <v>1.566</v>
      </c>
      <c r="E58" s="122">
        <f t="shared" si="7"/>
        <v>0.007397622192866578</v>
      </c>
      <c r="F58" s="109">
        <f t="shared" si="7"/>
        <v>0.41373844121532366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22">
        <v>0.012</v>
      </c>
      <c r="D59" s="115">
        <v>1.535</v>
      </c>
      <c r="E59" s="122">
        <f t="shared" si="7"/>
        <v>0.003170409511228534</v>
      </c>
      <c r="F59" s="109">
        <f t="shared" si="7"/>
        <v>0.4055482166446499</v>
      </c>
      <c r="G59" s="27"/>
      <c r="H59" s="27"/>
      <c r="I59" s="94"/>
      <c r="J59" s="75"/>
      <c r="K59" s="75"/>
      <c r="L59" s="75"/>
      <c r="M59" s="93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93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30" t="s">
        <v>26</v>
      </c>
      <c r="D61" s="131"/>
      <c r="E61" s="130" t="s">
        <v>27</v>
      </c>
      <c r="F61" s="131"/>
      <c r="G61" s="35"/>
      <c r="H61" s="27"/>
      <c r="I61" s="94"/>
      <c r="J61" s="75"/>
      <c r="K61" s="75"/>
      <c r="L61" s="75"/>
      <c r="M61" s="75"/>
      <c r="N61" s="75"/>
      <c r="O61" s="93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87</v>
      </c>
      <c r="C62" s="142">
        <v>0</v>
      </c>
      <c r="D62" s="117">
        <v>0.99</v>
      </c>
      <c r="E62" s="142">
        <f>C62/454*100</f>
        <v>0</v>
      </c>
      <c r="F62" s="118">
        <f>D62/454*1000</f>
        <v>2.1806167400881056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20">
        <v>0.375</v>
      </c>
      <c r="D63" s="117">
        <v>0.9775</v>
      </c>
      <c r="E63" s="120">
        <f>C63/454*100</f>
        <v>0.08259911894273128</v>
      </c>
      <c r="F63" s="118">
        <f>D63/454*1000</f>
        <v>2.1530837004405288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85</v>
      </c>
      <c r="C64" s="120">
        <v>0.15</v>
      </c>
      <c r="D64" s="117">
        <v>1.00225</v>
      </c>
      <c r="E64" s="120">
        <f>C64/454*100</f>
        <v>0.03303964757709251</v>
      </c>
      <c r="F64" s="118">
        <f>D64/454*1000</f>
        <v>2.2075991189427313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1" t="s">
        <v>26</v>
      </c>
      <c r="D66" s="141"/>
      <c r="E66" s="130" t="s">
        <v>29</v>
      </c>
      <c r="F66" s="131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92</v>
      </c>
      <c r="C67" s="119">
        <v>0.0019</v>
      </c>
      <c r="D67" s="114">
        <v>0.13</v>
      </c>
      <c r="E67" s="123">
        <f>C67/454*1000000</f>
        <v>4.185022026431718</v>
      </c>
      <c r="F67" s="109">
        <f>D67/454*1000000</f>
        <v>286.3436123348018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93</v>
      </c>
      <c r="C68" s="119">
        <v>0.0012</v>
      </c>
      <c r="D68" s="114">
        <v>0.1292</v>
      </c>
      <c r="E68" s="123">
        <f>C68/454*1000000</f>
        <v>2.643171806167401</v>
      </c>
      <c r="F68" s="109">
        <f>D68/454*1000000</f>
        <v>284.58149779735686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1.0635</v>
      </c>
      <c r="F74" s="96">
        <v>0.0084</v>
      </c>
      <c r="G74" s="96">
        <v>1.4754</v>
      </c>
      <c r="H74" s="96">
        <v>1.0272</v>
      </c>
      <c r="I74" s="96">
        <v>0.8009</v>
      </c>
      <c r="J74" s="96">
        <v>0.7594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0.9401</v>
      </c>
      <c r="E75" s="97" t="s">
        <v>81</v>
      </c>
      <c r="F75" s="97">
        <v>0.0079</v>
      </c>
      <c r="G75" s="97">
        <v>1.3871</v>
      </c>
      <c r="H75" s="97">
        <v>0.9656</v>
      </c>
      <c r="I75" s="97">
        <v>0.753</v>
      </c>
      <c r="J75" s="97">
        <v>0.7139</v>
      </c>
      <c r="K75" s="97">
        <v>0.1213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119.69</v>
      </c>
      <c r="E76" s="96">
        <v>127.33</v>
      </c>
      <c r="F76" s="96" t="s">
        <v>81</v>
      </c>
      <c r="G76" s="96">
        <v>176.62</v>
      </c>
      <c r="H76" s="96">
        <v>122.931</v>
      </c>
      <c r="I76" s="96">
        <v>95.856</v>
      </c>
      <c r="J76" s="96">
        <v>90.893</v>
      </c>
      <c r="K76" s="96">
        <v>15.4448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0.6778</v>
      </c>
      <c r="E77" s="97">
        <v>0.7209</v>
      </c>
      <c r="F77" s="97">
        <v>0.0057</v>
      </c>
      <c r="G77" s="97" t="s">
        <v>81</v>
      </c>
      <c r="H77" s="97">
        <v>0.6962</v>
      </c>
      <c r="I77" s="97">
        <v>0.5428</v>
      </c>
      <c r="J77" s="97">
        <v>0.5147</v>
      </c>
      <c r="K77" s="97">
        <v>0.0874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0.9736</v>
      </c>
      <c r="E78" s="96">
        <v>1.0355</v>
      </c>
      <c r="F78" s="96">
        <v>0.0081</v>
      </c>
      <c r="G78" s="96">
        <v>1.4364</v>
      </c>
      <c r="H78" s="96" t="s">
        <v>81</v>
      </c>
      <c r="I78" s="96">
        <v>0.7797</v>
      </c>
      <c r="J78" s="96">
        <v>0.7393</v>
      </c>
      <c r="K78" s="96">
        <v>0.1256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1.2486</v>
      </c>
      <c r="E79" s="97">
        <v>1.3281</v>
      </c>
      <c r="F79" s="97">
        <v>0.0104</v>
      </c>
      <c r="G79" s="97">
        <v>1.8422</v>
      </c>
      <c r="H79" s="97">
        <v>1.2826</v>
      </c>
      <c r="I79" s="97" t="s">
        <v>81</v>
      </c>
      <c r="J79" s="97">
        <v>0.9481</v>
      </c>
      <c r="K79" s="97">
        <v>0.1611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1.3169</v>
      </c>
      <c r="E80" s="96">
        <v>1.4008</v>
      </c>
      <c r="F80" s="96">
        <v>0.011</v>
      </c>
      <c r="G80" s="96">
        <v>1.9431</v>
      </c>
      <c r="H80" s="96">
        <v>1.3526</v>
      </c>
      <c r="I80" s="96">
        <v>1.0547</v>
      </c>
      <c r="J80" s="96" t="s">
        <v>81</v>
      </c>
      <c r="K80" s="96">
        <v>0.1699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7.7503</v>
      </c>
      <c r="E81" s="97">
        <v>8.2428</v>
      </c>
      <c r="F81" s="97">
        <v>0.0647</v>
      </c>
      <c r="G81" s="97">
        <v>11.434</v>
      </c>
      <c r="H81" s="97">
        <v>7.9599</v>
      </c>
      <c r="I81" s="97">
        <v>6.207</v>
      </c>
      <c r="J81" s="97">
        <v>5.885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8" t="s">
        <v>63</v>
      </c>
      <c r="C101" s="133"/>
      <c r="D101" s="133"/>
      <c r="E101" s="133"/>
      <c r="F101" s="133"/>
    </row>
    <row r="102" spans="2:6" ht="15">
      <c r="B102" s="132" t="s">
        <v>64</v>
      </c>
      <c r="C102" s="133"/>
      <c r="D102" s="133"/>
      <c r="E102" s="133"/>
      <c r="F102" s="133"/>
    </row>
    <row r="103" spans="2:6" ht="78" customHeight="1">
      <c r="B103" s="132" t="s">
        <v>65</v>
      </c>
      <c r="C103" s="133"/>
      <c r="D103" s="133"/>
      <c r="E103" s="133"/>
      <c r="F103" s="133"/>
    </row>
    <row r="104" spans="2:6" ht="15">
      <c r="B104" s="132" t="s">
        <v>66</v>
      </c>
      <c r="C104" s="133"/>
      <c r="D104" s="133"/>
      <c r="E104" s="133"/>
      <c r="F104" s="133"/>
    </row>
    <row r="105" spans="2:6" ht="15">
      <c r="B105" s="132" t="s">
        <v>67</v>
      </c>
      <c r="C105" s="133"/>
      <c r="D105" s="133"/>
      <c r="E105" s="133"/>
      <c r="F105" s="133"/>
    </row>
    <row r="106" spans="2:6" ht="15">
      <c r="B106" s="132" t="s">
        <v>68</v>
      </c>
      <c r="C106" s="133"/>
      <c r="D106" s="133"/>
      <c r="E106" s="133"/>
      <c r="F106" s="133"/>
    </row>
    <row r="107" spans="2:6" ht="15">
      <c r="B107" s="132" t="s">
        <v>69</v>
      </c>
      <c r="C107" s="133"/>
      <c r="D107" s="133"/>
      <c r="E107" s="133"/>
      <c r="F107" s="133"/>
    </row>
    <row r="108" spans="2:6" ht="15">
      <c r="B108" s="134" t="s">
        <v>70</v>
      </c>
      <c r="C108" s="133"/>
      <c r="D108" s="133"/>
      <c r="E108" s="133"/>
      <c r="F108" s="133"/>
    </row>
    <row r="110" spans="2:6" ht="15.75">
      <c r="B110" s="52" t="s">
        <v>71</v>
      </c>
      <c r="C110" s="135"/>
      <c r="D110" s="136"/>
      <c r="E110" s="136"/>
      <c r="F110" s="137"/>
    </row>
    <row r="111" spans="2:6" ht="30.75" customHeight="1">
      <c r="B111" s="52" t="s">
        <v>72</v>
      </c>
      <c r="C111" s="139" t="s">
        <v>73</v>
      </c>
      <c r="D111" s="139"/>
      <c r="E111" s="139" t="s">
        <v>74</v>
      </c>
      <c r="F111" s="139"/>
    </row>
    <row r="112" spans="2:6" ht="30.75" customHeight="1">
      <c r="B112" s="52" t="s">
        <v>75</v>
      </c>
      <c r="C112" s="139" t="s">
        <v>76</v>
      </c>
      <c r="D112" s="139"/>
      <c r="E112" s="139" t="s">
        <v>77</v>
      </c>
      <c r="F112" s="139"/>
    </row>
    <row r="113" spans="2:6" ht="15" customHeight="1">
      <c r="B113" s="140" t="s">
        <v>78</v>
      </c>
      <c r="C113" s="139" t="s">
        <v>79</v>
      </c>
      <c r="D113" s="139"/>
      <c r="E113" s="139" t="s">
        <v>80</v>
      </c>
      <c r="F113" s="139"/>
    </row>
    <row r="114" spans="2:6" ht="15">
      <c r="B114" s="140"/>
      <c r="C114" s="139"/>
      <c r="D114" s="139"/>
      <c r="E114" s="139"/>
      <c r="F114" s="139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2015-04-16T05:53:36Z</dcterms:modified>
  <cp:category/>
  <cp:version/>
  <cp:contentType/>
  <cp:contentStatus/>
</cp:coreProperties>
</file>